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7100" windowHeight="8835" activeTab="3"/>
  </bookViews>
  <sheets>
    <sheet name="1. Обращения" sheetId="1" r:id="rId1"/>
    <sheet name="2. Статус и возраст" sheetId="2" r:id="rId2"/>
    <sheet name="3. Прием граждан должн. лицами" sheetId="4" r:id="rId3"/>
    <sheet name="4. Тематика" sheetId="3" r:id="rId4"/>
  </sheets>
  <calcPr calcId="125725"/>
</workbook>
</file>

<file path=xl/calcChain.xml><?xml version="1.0" encoding="utf-8"?>
<calcChain xmlns="http://schemas.openxmlformats.org/spreadsheetml/2006/main">
  <c r="G13" i="3"/>
  <c r="H1" i="4" l="1"/>
  <c r="F1"/>
  <c r="D1"/>
  <c r="G8" i="3"/>
  <c r="G9"/>
  <c r="G14"/>
  <c r="G16"/>
  <c r="G18"/>
  <c r="G19"/>
  <c r="G20"/>
  <c r="G21"/>
  <c r="G22"/>
  <c r="G23"/>
  <c r="C1" i="2"/>
  <c r="C8" s="1"/>
  <c r="C10"/>
  <c r="C12" s="1"/>
  <c r="D1" i="3"/>
  <c r="D19" s="1"/>
  <c r="F1"/>
  <c r="G4"/>
  <c r="D5"/>
  <c r="F5"/>
  <c r="G5"/>
  <c r="H5"/>
  <c r="J22"/>
  <c r="K22"/>
  <c r="L22"/>
  <c r="G24" l="1"/>
  <c r="C13" i="2"/>
  <c r="C14"/>
  <c r="D17" i="3"/>
  <c r="D20"/>
  <c r="D15"/>
  <c r="D22"/>
  <c r="D21"/>
  <c r="D10"/>
  <c r="D7"/>
  <c r="D8"/>
  <c r="D14"/>
  <c r="D6"/>
  <c r="D12"/>
  <c r="D11"/>
  <c r="D18"/>
  <c r="D4"/>
  <c r="D16"/>
  <c r="D9"/>
  <c r="D23"/>
  <c r="D13"/>
  <c r="F22"/>
  <c r="F19"/>
  <c r="F20"/>
  <c r="F17"/>
  <c r="F12"/>
  <c r="F10"/>
  <c r="F18"/>
  <c r="F9"/>
  <c r="F16"/>
  <c r="F6"/>
  <c r="F8"/>
  <c r="F4"/>
  <c r="F21"/>
  <c r="F14"/>
  <c r="F23"/>
  <c r="C6" i="2"/>
  <c r="C4"/>
  <c r="C7"/>
  <c r="C5"/>
  <c r="H1" i="3"/>
  <c r="H14" l="1"/>
  <c r="H13"/>
  <c r="H11"/>
  <c r="H18"/>
  <c r="H12"/>
  <c r="H6"/>
  <c r="H21"/>
  <c r="H16"/>
  <c r="H22"/>
  <c r="H17"/>
  <c r="H20"/>
  <c r="H7"/>
  <c r="H15"/>
  <c r="H23"/>
  <c r="H4"/>
  <c r="H9"/>
  <c r="H8"/>
  <c r="H19"/>
  <c r="H10"/>
</calcChain>
</file>

<file path=xl/sharedStrings.xml><?xml version="1.0" encoding="utf-8"?>
<sst xmlns="http://schemas.openxmlformats.org/spreadsheetml/2006/main" count="121" uniqueCount="107">
  <si>
    <t>Вид обращения</t>
  </si>
  <si>
    <t>Письменные обращения</t>
  </si>
  <si>
    <t>Личный прием</t>
  </si>
  <si>
    <t>Итого</t>
  </si>
  <si>
    <t>Всего</t>
  </si>
  <si>
    <t>Ответ положительный</t>
  </si>
  <si>
    <t>Кол-во</t>
  </si>
  <si>
    <t>%</t>
  </si>
  <si>
    <t>Ответ-консультация</t>
  </si>
  <si>
    <t>Переадресовано</t>
  </si>
  <si>
    <t>Ответ отрицательный</t>
  </si>
  <si>
    <t>Оставлено без ответа</t>
  </si>
  <si>
    <t>В работе на конец отчетного периода</t>
  </si>
  <si>
    <t>На рассмотрении</t>
  </si>
  <si>
    <t>I. Статистический отчет</t>
  </si>
  <si>
    <t xml:space="preserve"> </t>
  </si>
  <si>
    <t>Информация о социальном статусе</t>
  </si>
  <si>
    <t>% от общего числа</t>
  </si>
  <si>
    <t>Работающие</t>
  </si>
  <si>
    <t>Пенсионеры</t>
  </si>
  <si>
    <t>Учащиеся, студенты</t>
  </si>
  <si>
    <t>Безработные</t>
  </si>
  <si>
    <t>Иные</t>
  </si>
  <si>
    <t>Информация о возрастной категории</t>
  </si>
  <si>
    <t>до 35 лет</t>
  </si>
  <si>
    <t>от 36 до 55 лет</t>
  </si>
  <si>
    <t>от 56 лет и старше</t>
  </si>
  <si>
    <t>Код</t>
  </si>
  <si>
    <t>Письменные обращения граждан</t>
  </si>
  <si>
    <t>Личный прием граждан</t>
  </si>
  <si>
    <t>1-st level</t>
  </si>
  <si>
    <t>01</t>
  </si>
  <si>
    <t>01.01</t>
  </si>
  <si>
    <t>Вопросы промышленности, строительства, транспорта и связи</t>
  </si>
  <si>
    <t>02</t>
  </si>
  <si>
    <t>Вопросы труда и заработной платы</t>
  </si>
  <si>
    <t>03</t>
  </si>
  <si>
    <t>Вопросы сельского хозяйства и земельных отношений</t>
  </si>
  <si>
    <t>04</t>
  </si>
  <si>
    <t>Государство, общество, политика</t>
  </si>
  <si>
    <t>05</t>
  </si>
  <si>
    <t>Вопросы культуры, информации, спорта и туризма</t>
  </si>
  <si>
    <t>06</t>
  </si>
  <si>
    <t>Вопросы образования</t>
  </si>
  <si>
    <t>07</t>
  </si>
  <si>
    <t>Вопросы обеспечения жильём</t>
  </si>
  <si>
    <t>08</t>
  </si>
  <si>
    <t>Вопросы предоставления жилищно-коммунальных услуг</t>
  </si>
  <si>
    <t>09</t>
  </si>
  <si>
    <t>Вопросы соцобеспечения населения</t>
  </si>
  <si>
    <t>10</t>
  </si>
  <si>
    <t>Вопросы здравоохранения</t>
  </si>
  <si>
    <t>11</t>
  </si>
  <si>
    <t>Финансово-экономические вопросы</t>
  </si>
  <si>
    <t>12</t>
  </si>
  <si>
    <t>Вопросы экологии и природопользования</t>
  </si>
  <si>
    <t>13</t>
  </si>
  <si>
    <t>Вопросы военной службы</t>
  </si>
  <si>
    <t>14</t>
  </si>
  <si>
    <t>Вопросы судебно-исполнительной системы</t>
  </si>
  <si>
    <t>15</t>
  </si>
  <si>
    <t>Вопросы деятельности правоохранительных органов</t>
  </si>
  <si>
    <t>16</t>
  </si>
  <si>
    <t>Работа с обращениями граждан. Поздравления, благодарности, приглашения</t>
  </si>
  <si>
    <t>17</t>
  </si>
  <si>
    <t>О деятельности Партии "ЕДИНАЯ РОССИЯ", совершенствовании партийной работы</t>
  </si>
  <si>
    <t>18</t>
  </si>
  <si>
    <t>Иные обращения</t>
  </si>
  <si>
    <r>
      <t xml:space="preserve">Рассмотрено за отчетный период </t>
    </r>
    <r>
      <rPr>
        <b/>
        <sz val="10"/>
        <color indexed="10"/>
        <rFont val="Arial Cyr"/>
        <charset val="204"/>
      </rPr>
      <t>3</t>
    </r>
  </si>
  <si>
    <r>
      <t xml:space="preserve">Всего </t>
    </r>
    <r>
      <rPr>
        <b/>
        <sz val="10"/>
        <color indexed="10"/>
        <rFont val="Arial Cyr"/>
        <charset val="204"/>
      </rPr>
      <t>4</t>
    </r>
  </si>
  <si>
    <r>
      <t xml:space="preserve">Запрос </t>
    </r>
    <r>
      <rPr>
        <b/>
        <sz val="10"/>
        <color indexed="10"/>
        <rFont val="Arial Cyr"/>
        <charset val="204"/>
      </rPr>
      <t>5</t>
    </r>
  </si>
  <si>
    <r>
      <t xml:space="preserve">Переадресовано
с контролем </t>
    </r>
    <r>
      <rPr>
        <b/>
        <sz val="10"/>
        <color indexed="10"/>
        <rFont val="Arial Cyr"/>
        <charset val="204"/>
      </rPr>
      <t>6</t>
    </r>
  </si>
  <si>
    <t>№</t>
  </si>
  <si>
    <t>п/п</t>
  </si>
  <si>
    <t>Должность</t>
  </si>
  <si>
    <t>Количество проведенных приемов</t>
  </si>
  <si>
    <t>Количество принятых граждан</t>
  </si>
  <si>
    <t>Итого:</t>
  </si>
  <si>
    <r>
      <t xml:space="preserve">Фамилия, инициалы </t>
    </r>
    <r>
      <rPr>
        <b/>
        <sz val="10"/>
        <color indexed="10"/>
        <rFont val="Times New Roman"/>
        <family val="1"/>
        <charset val="204"/>
      </rPr>
      <t>1</t>
    </r>
  </si>
  <si>
    <r>
      <t xml:space="preserve">Остаток обращений на начало
отчетного периода
(на рассмотрении, запрос,
переадресовано с контролем) </t>
    </r>
    <r>
      <rPr>
        <b/>
        <sz val="10"/>
        <color indexed="10"/>
        <rFont val="Arial Cyr"/>
        <charset val="204"/>
      </rPr>
      <t>1</t>
    </r>
  </si>
  <si>
    <r>
      <t xml:space="preserve">Получено обращений за
отчетный период </t>
    </r>
    <r>
      <rPr>
        <b/>
        <sz val="10"/>
        <color indexed="10"/>
        <rFont val="Arial Cyr"/>
        <charset val="204"/>
      </rPr>
      <t>2</t>
    </r>
  </si>
  <si>
    <t>1. Информация о работе с обращениями граждан (таблица № 1)</t>
  </si>
  <si>
    <t>3. Информация о приеме граждан в МОП должностными лицами (таблица № 3)</t>
  </si>
  <si>
    <t xml:space="preserve">% от общего числа </t>
  </si>
  <si>
    <t xml:space="preserve">4. Тематика обращений граждан (таблица № 4) </t>
  </si>
  <si>
    <r>
      <t>2. Информация о социальном статусе и возрастной категории граждан (таблица № 2)</t>
    </r>
    <r>
      <rPr>
        <b/>
        <sz val="10"/>
        <color indexed="10"/>
        <rFont val="Arial Cyr"/>
        <charset val="204"/>
      </rPr>
      <t xml:space="preserve"> </t>
    </r>
  </si>
  <si>
    <r>
      <rPr>
        <b/>
        <sz val="10"/>
        <rFont val="Arial Cyr"/>
        <charset val="204"/>
      </rPr>
      <t>ИТОГО</t>
    </r>
    <r>
      <rPr>
        <sz val="10"/>
        <rFont val="Arial Cyr"/>
        <charset val="204"/>
      </rPr>
      <t>:</t>
    </r>
  </si>
  <si>
    <t>ИТОГО:</t>
  </si>
  <si>
    <t>4.</t>
  </si>
  <si>
    <t>19</t>
  </si>
  <si>
    <r>
      <t>Тематика -</t>
    </r>
    <r>
      <rPr>
        <b/>
        <sz val="10"/>
        <color indexed="10"/>
        <rFont val="Arial Cyr"/>
        <charset val="204"/>
      </rPr>
      <t>1</t>
    </r>
  </si>
  <si>
    <t>Руководитель Общественной приемной:</t>
  </si>
  <si>
    <t>Сафиуллов Рамис Хатыпович</t>
  </si>
  <si>
    <t>Казеева Валентина Александровна</t>
  </si>
  <si>
    <t xml:space="preserve">Тетюшского муниципального района Республики Татарстан </t>
  </si>
  <si>
    <t xml:space="preserve">Глава Тетюшского муниципального района </t>
  </si>
  <si>
    <t>тел. 88437326272</t>
  </si>
  <si>
    <t>Руководитель МОП</t>
  </si>
  <si>
    <t>Гильмутдинов Ильдар Ирекович</t>
  </si>
  <si>
    <t>Депутат ГД</t>
  </si>
  <si>
    <t>Нотариус</t>
  </si>
  <si>
    <t>Адвокат</t>
  </si>
  <si>
    <t xml:space="preserve">Наумов Андрей Владимирович </t>
  </si>
  <si>
    <t>Начальник отдела службы судебных приставов</t>
  </si>
  <si>
    <t>Зубриллина Галина Михайловна</t>
  </si>
  <si>
    <t>Романов Анатолий Петрович</t>
  </si>
  <si>
    <r>
      <rPr>
        <b/>
        <sz val="10"/>
        <rFont val="Arial Cyr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 Cyr"/>
        <charset val="204"/>
      </rPr>
      <t xml:space="preserve">Приложение 9  </t>
    </r>
    <r>
      <rPr>
        <b/>
        <sz val="10"/>
        <rFont val="Arial Cyr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СВОДНЫЙ ОТЧЕТ о работе Местной общественной приемной                                                                                                                                                                                 
в  Тетюшском  муниципальном районе
(наименование муниципального района Республики Татарстан)
за июнь месяц 2018 года</t>
    </r>
    <r>
      <rPr>
        <sz val="10"/>
        <rFont val="Arial Cyr"/>
        <charset val="204"/>
      </rPr>
      <t xml:space="preserve">
</t>
    </r>
  </si>
</sst>
</file>

<file path=xl/styles.xml><?xml version="1.0" encoding="utf-8"?>
<styleSheet xmlns="http://schemas.openxmlformats.org/spreadsheetml/2006/main">
  <numFmts count="1">
    <numFmt numFmtId="164" formatCode="0.0%"/>
  </numFmts>
  <fonts count="1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color indexed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0"/>
      <color rgb="FFFF0000"/>
      <name val="Arial Cyr"/>
      <charset val="204"/>
    </font>
    <font>
      <sz val="10"/>
      <color rgb="FFFF0000"/>
      <name val="Arial Cyr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3" fontId="0" fillId="0" borderId="1" xfId="0" applyNumberFormat="1" applyBorder="1"/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1" fontId="0" fillId="0" borderId="1" xfId="0" applyNumberFormat="1" applyBorder="1"/>
    <xf numFmtId="0" fontId="2" fillId="0" borderId="1" xfId="0" applyFont="1" applyBorder="1" applyAlignment="1">
      <alignment horizontal="center" vertical="center" wrapText="1"/>
    </xf>
    <xf numFmtId="49" fontId="0" fillId="0" borderId="1" xfId="0" applyNumberFormat="1" applyBorder="1"/>
    <xf numFmtId="164" fontId="0" fillId="0" borderId="1" xfId="0" applyNumberFormat="1" applyBorder="1"/>
    <xf numFmtId="0" fontId="0" fillId="0" borderId="2" xfId="0" applyBorder="1"/>
    <xf numFmtId="3" fontId="0" fillId="0" borderId="3" xfId="0" applyNumberFormat="1" applyBorder="1"/>
    <xf numFmtId="0" fontId="2" fillId="0" borderId="4" xfId="0" applyFont="1" applyBorder="1"/>
    <xf numFmtId="3" fontId="2" fillId="0" borderId="5" xfId="0" applyNumberFormat="1" applyFont="1" applyBorder="1"/>
    <xf numFmtId="3" fontId="2" fillId="0" borderId="6" xfId="0" applyNumberFormat="1" applyFont="1" applyBorder="1"/>
    <xf numFmtId="3" fontId="0" fillId="0" borderId="2" xfId="0" applyNumberFormat="1" applyBorder="1"/>
    <xf numFmtId="3" fontId="2" fillId="0" borderId="4" xfId="0" applyNumberFormat="1" applyFont="1" applyBorder="1"/>
    <xf numFmtId="0" fontId="0" fillId="0" borderId="7" xfId="0" applyBorder="1"/>
    <xf numFmtId="1" fontId="0" fillId="0" borderId="8" xfId="0" applyNumberFormat="1" applyBorder="1"/>
    <xf numFmtId="0" fontId="0" fillId="0" borderId="9" xfId="0" applyBorder="1" applyAlignment="1"/>
    <xf numFmtId="1" fontId="1" fillId="0" borderId="0" xfId="0" applyNumberFormat="1" applyFont="1" applyBorder="1"/>
    <xf numFmtId="164" fontId="0" fillId="0" borderId="10" xfId="0" applyNumberFormat="1" applyBorder="1"/>
    <xf numFmtId="1" fontId="1" fillId="0" borderId="0" xfId="0" applyNumberFormat="1" applyFont="1"/>
    <xf numFmtId="0" fontId="1" fillId="0" borderId="0" xfId="0" applyFont="1"/>
    <xf numFmtId="49" fontId="0" fillId="0" borderId="1" xfId="0" applyNumberFormat="1" applyBorder="1" applyAlignment="1">
      <alignment horizontal="right"/>
    </xf>
    <xf numFmtId="49" fontId="2" fillId="0" borderId="1" xfId="0" applyNumberFormat="1" applyFont="1" applyBorder="1"/>
    <xf numFmtId="1" fontId="2" fillId="0" borderId="1" xfId="0" applyNumberFormat="1" applyFont="1" applyBorder="1"/>
    <xf numFmtId="164" fontId="2" fillId="0" borderId="1" xfId="0" applyNumberFormat="1" applyFont="1" applyBorder="1"/>
    <xf numFmtId="0" fontId="2" fillId="0" borderId="0" xfId="0" applyFont="1"/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wrapText="1"/>
    </xf>
    <xf numFmtId="0" fontId="5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vertical="top" wrapText="1"/>
    </xf>
    <xf numFmtId="0" fontId="0" fillId="0" borderId="0" xfId="0" applyAlignment="1">
      <alignment vertical="top"/>
    </xf>
    <xf numFmtId="49" fontId="2" fillId="0" borderId="1" xfId="0" applyNumberFormat="1" applyFont="1" applyBorder="1" applyAlignment="1">
      <alignment wrapText="1"/>
    </xf>
    <xf numFmtId="0" fontId="8" fillId="2" borderId="1" xfId="0" applyNumberFormat="1" applyFont="1" applyFill="1" applyBorder="1"/>
    <xf numFmtId="0" fontId="8" fillId="2" borderId="5" xfId="0" applyNumberFormat="1" applyFont="1" applyFill="1" applyBorder="1"/>
    <xf numFmtId="0" fontId="2" fillId="0" borderId="1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top" wrapText="1"/>
    </xf>
    <xf numFmtId="0" fontId="5" fillId="0" borderId="3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3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2" fillId="0" borderId="1" xfId="0" applyFont="1" applyBorder="1"/>
    <xf numFmtId="1" fontId="0" fillId="0" borderId="1" xfId="0" applyNumberFormat="1" applyFill="1" applyBorder="1"/>
    <xf numFmtId="9" fontId="0" fillId="0" borderId="1" xfId="0" applyNumberFormat="1" applyBorder="1"/>
    <xf numFmtId="0" fontId="0" fillId="0" borderId="0" xfId="0" applyAlignment="1">
      <alignment vertical="top" wrapText="1"/>
    </xf>
    <xf numFmtId="0" fontId="9" fillId="0" borderId="0" xfId="0" applyFont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8" xfId="0" applyBorder="1" applyAlignment="1"/>
    <xf numFmtId="0" fontId="0" fillId="0" borderId="0" xfId="0" applyAlignment="1"/>
    <xf numFmtId="0" fontId="5" fillId="0" borderId="30" xfId="0" applyFont="1" applyBorder="1" applyAlignment="1">
      <alignment wrapText="1"/>
    </xf>
    <xf numFmtId="0" fontId="5" fillId="0" borderId="31" xfId="0" applyFont="1" applyBorder="1" applyAlignment="1">
      <alignment vertical="center" wrapText="1"/>
    </xf>
    <xf numFmtId="0" fontId="10" fillId="0" borderId="31" xfId="0" applyFont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wrapText="1"/>
    </xf>
    <xf numFmtId="0" fontId="5" fillId="0" borderId="28" xfId="0" applyFont="1" applyBorder="1" applyAlignment="1">
      <alignment vertical="top" wrapText="1"/>
    </xf>
    <xf numFmtId="0" fontId="5" fillId="0" borderId="29" xfId="0" applyFont="1" applyBorder="1" applyAlignment="1">
      <alignment vertical="top" wrapText="1"/>
    </xf>
    <xf numFmtId="0" fontId="5" fillId="0" borderId="30" xfId="0" applyFont="1" applyBorder="1" applyAlignment="1">
      <alignment vertical="top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0" fillId="0" borderId="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zoomScaleNormal="100" workbookViewId="0">
      <selection activeCell="G12" sqref="G12"/>
    </sheetView>
  </sheetViews>
  <sheetFormatPr defaultRowHeight="12.75"/>
  <cols>
    <col min="1" max="1" width="28.7109375" customWidth="1"/>
    <col min="2" max="2" width="14.7109375" customWidth="1"/>
    <col min="3" max="14" width="7.7109375" customWidth="1"/>
  </cols>
  <sheetData>
    <row r="1" spans="1:14" ht="45" customHeight="1">
      <c r="A1" s="60" t="s">
        <v>106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1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ht="31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14">
      <c r="F5" s="4" t="s">
        <v>14</v>
      </c>
    </row>
    <row r="6" spans="1:14" ht="13.5" thickBot="1">
      <c r="A6" t="s">
        <v>81</v>
      </c>
    </row>
    <row r="7" spans="1:14" ht="26.25" customHeight="1">
      <c r="A7" s="63" t="s">
        <v>0</v>
      </c>
      <c r="B7" s="66" t="s">
        <v>79</v>
      </c>
      <c r="C7" s="69" t="s">
        <v>80</v>
      </c>
      <c r="D7" s="71" t="s">
        <v>68</v>
      </c>
      <c r="E7" s="72"/>
      <c r="F7" s="72"/>
      <c r="G7" s="72"/>
      <c r="H7" s="72"/>
      <c r="I7" s="72"/>
      <c r="J7" s="73"/>
      <c r="K7" s="74" t="s">
        <v>12</v>
      </c>
      <c r="L7" s="75"/>
      <c r="M7" s="75"/>
      <c r="N7" s="76"/>
    </row>
    <row r="8" spans="1:14" ht="163.5" customHeight="1">
      <c r="A8" s="64"/>
      <c r="B8" s="67"/>
      <c r="C8" s="70"/>
      <c r="D8" s="77" t="s">
        <v>4</v>
      </c>
      <c r="E8" s="62" t="s">
        <v>5</v>
      </c>
      <c r="F8" s="62"/>
      <c r="G8" s="62" t="s">
        <v>8</v>
      </c>
      <c r="H8" s="62" t="s">
        <v>9</v>
      </c>
      <c r="I8" s="62" t="s">
        <v>10</v>
      </c>
      <c r="J8" s="70" t="s">
        <v>11</v>
      </c>
      <c r="K8" s="77" t="s">
        <v>69</v>
      </c>
      <c r="L8" s="62" t="s">
        <v>13</v>
      </c>
      <c r="M8" s="62" t="s">
        <v>70</v>
      </c>
      <c r="N8" s="70" t="s">
        <v>71</v>
      </c>
    </row>
    <row r="9" spans="1:14">
      <c r="A9" s="65"/>
      <c r="B9" s="68"/>
      <c r="C9" s="70"/>
      <c r="D9" s="77"/>
      <c r="E9" s="2" t="s">
        <v>6</v>
      </c>
      <c r="F9" s="2" t="s">
        <v>7</v>
      </c>
      <c r="G9" s="62"/>
      <c r="H9" s="62"/>
      <c r="I9" s="62"/>
      <c r="J9" s="70"/>
      <c r="K9" s="77"/>
      <c r="L9" s="62"/>
      <c r="M9" s="62"/>
      <c r="N9" s="70"/>
    </row>
    <row r="10" spans="1:14">
      <c r="A10" s="10" t="s">
        <v>1</v>
      </c>
      <c r="B10" s="3">
        <v>20</v>
      </c>
      <c r="C10" s="11">
        <v>28</v>
      </c>
      <c r="D10" s="15">
        <v>30</v>
      </c>
      <c r="E10" s="3">
        <v>30</v>
      </c>
      <c r="F10" s="38"/>
      <c r="G10" s="3"/>
      <c r="H10" s="3"/>
      <c r="I10" s="3"/>
      <c r="J10" s="11"/>
      <c r="K10" s="15">
        <v>18</v>
      </c>
      <c r="L10" s="3">
        <v>18</v>
      </c>
      <c r="M10" s="3"/>
      <c r="N10" s="11"/>
    </row>
    <row r="11" spans="1:14">
      <c r="A11" s="10" t="s">
        <v>2</v>
      </c>
      <c r="B11" s="3"/>
      <c r="C11" s="11">
        <v>43</v>
      </c>
      <c r="D11" s="15">
        <v>43</v>
      </c>
      <c r="E11" s="3"/>
      <c r="F11" s="38"/>
      <c r="G11" s="3">
        <v>43</v>
      </c>
      <c r="H11" s="3"/>
      <c r="I11" s="3"/>
      <c r="J11" s="11"/>
      <c r="K11" s="15"/>
      <c r="L11" s="3"/>
      <c r="M11" s="3"/>
      <c r="N11" s="11"/>
    </row>
    <row r="12" spans="1:14" ht="13.5" thickBot="1">
      <c r="A12" s="12" t="s">
        <v>3</v>
      </c>
      <c r="B12" s="13">
        <v>20</v>
      </c>
      <c r="C12" s="14">
        <v>71</v>
      </c>
      <c r="D12" s="16">
        <v>73</v>
      </c>
      <c r="E12" s="13">
        <v>30</v>
      </c>
      <c r="F12" s="39"/>
      <c r="G12" s="13">
        <v>43</v>
      </c>
      <c r="H12" s="13"/>
      <c r="I12" s="13"/>
      <c r="J12" s="14"/>
      <c r="K12" s="16">
        <v>18</v>
      </c>
      <c r="L12" s="13">
        <v>18</v>
      </c>
      <c r="M12" s="13"/>
      <c r="N12" s="14"/>
    </row>
    <row r="14" spans="1:14">
      <c r="A14" s="52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</row>
    <row r="15" spans="1:14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</row>
    <row r="16" spans="1:14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</row>
    <row r="17" spans="1:14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</row>
    <row r="18" spans="1:14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</row>
    <row r="19" spans="1:14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</row>
    <row r="20" spans="1:14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</row>
    <row r="21" spans="1:14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</row>
    <row r="22" spans="1:14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</row>
    <row r="23" spans="1:14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spans="1:14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</row>
    <row r="25" spans="1:14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1:14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</row>
    <row r="27" spans="1:14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</row>
    <row r="28" spans="1:14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</row>
    <row r="29" spans="1:14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</row>
    <row r="30" spans="1:14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</row>
    <row r="31" spans="1:14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</row>
    <row r="32" spans="1:14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</row>
    <row r="33" spans="1:14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</row>
    <row r="34" spans="1:14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</row>
    <row r="35" spans="1:14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</row>
    <row r="36" spans="1:14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</row>
    <row r="37" spans="1:14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</row>
    <row r="38" spans="1:14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</row>
  </sheetData>
  <mergeCells count="16">
    <mergeCell ref="A1:N4"/>
    <mergeCell ref="M8:M9"/>
    <mergeCell ref="A7:A9"/>
    <mergeCell ref="B7:B9"/>
    <mergeCell ref="C7:C9"/>
    <mergeCell ref="D7:J7"/>
    <mergeCell ref="N8:N9"/>
    <mergeCell ref="K7:N7"/>
    <mergeCell ref="D8:D9"/>
    <mergeCell ref="E8:F8"/>
    <mergeCell ref="H8:H9"/>
    <mergeCell ref="I8:I9"/>
    <mergeCell ref="J8:J9"/>
    <mergeCell ref="K8:K9"/>
    <mergeCell ref="L8:L9"/>
    <mergeCell ref="G8:G9"/>
  </mergeCells>
  <phoneticPr fontId="3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topLeftCell="A2" workbookViewId="0">
      <selection activeCell="C27" sqref="C27"/>
    </sheetView>
  </sheetViews>
  <sheetFormatPr defaultRowHeight="12.75"/>
  <cols>
    <col min="1" max="1" width="54.5703125" customWidth="1"/>
    <col min="2" max="2" width="11.85546875" customWidth="1"/>
    <col min="3" max="3" width="26.140625" customWidth="1"/>
  </cols>
  <sheetData>
    <row r="1" spans="1:3" hidden="1">
      <c r="C1" s="20">
        <f>SUM(B4:B8)</f>
        <v>73</v>
      </c>
    </row>
    <row r="2" spans="1:3" ht="38.25" customHeight="1">
      <c r="A2" s="78" t="s">
        <v>85</v>
      </c>
      <c r="B2" s="78"/>
      <c r="C2" s="78"/>
    </row>
    <row r="3" spans="1:3" ht="13.5" customHeight="1">
      <c r="A3" s="5" t="s">
        <v>16</v>
      </c>
      <c r="B3" s="5" t="s">
        <v>6</v>
      </c>
      <c r="C3" s="40" t="s">
        <v>83</v>
      </c>
    </row>
    <row r="4" spans="1:3">
      <c r="A4" s="1" t="s">
        <v>18</v>
      </c>
      <c r="B4" s="6">
        <v>28</v>
      </c>
      <c r="C4" s="9">
        <f>IF($C$1=0,0,B4/$C$1)</f>
        <v>0.38356164383561642</v>
      </c>
    </row>
    <row r="5" spans="1:3">
      <c r="A5" s="1" t="s">
        <v>19</v>
      </c>
      <c r="B5" s="6">
        <v>30</v>
      </c>
      <c r="C5" s="9">
        <f>IF($C$1=0,0,B5/$C$1)</f>
        <v>0.41095890410958902</v>
      </c>
    </row>
    <row r="6" spans="1:3">
      <c r="A6" s="1" t="s">
        <v>20</v>
      </c>
      <c r="B6" s="6"/>
      <c r="C6" s="9">
        <f>IF($C$1=0,0,B6/$C$1)</f>
        <v>0</v>
      </c>
    </row>
    <row r="7" spans="1:3">
      <c r="A7" s="1" t="s">
        <v>21</v>
      </c>
      <c r="B7" s="6">
        <v>15</v>
      </c>
      <c r="C7" s="9">
        <f>IF($C$1=0,0,B7/$C$1)</f>
        <v>0.20547945205479451</v>
      </c>
    </row>
    <row r="8" spans="1:3">
      <c r="A8" s="1" t="s">
        <v>22</v>
      </c>
      <c r="B8" s="6"/>
      <c r="C8" s="9">
        <f>IF($C$1=0,0,B8/$C$1)</f>
        <v>0</v>
      </c>
    </row>
    <row r="9" spans="1:3">
      <c r="A9" s="17" t="s">
        <v>86</v>
      </c>
      <c r="B9" s="18">
        <v>73</v>
      </c>
      <c r="C9" s="21">
        <v>1</v>
      </c>
    </row>
    <row r="10" spans="1:3" hidden="1">
      <c r="A10" s="19"/>
      <c r="B10" s="19"/>
      <c r="C10" s="20">
        <f>SUM(B12:B14)</f>
        <v>73</v>
      </c>
    </row>
    <row r="11" spans="1:3">
      <c r="A11" s="5" t="s">
        <v>23</v>
      </c>
      <c r="B11" s="5" t="s">
        <v>6</v>
      </c>
      <c r="C11" s="5" t="s">
        <v>17</v>
      </c>
    </row>
    <row r="12" spans="1:3">
      <c r="A12" s="1" t="s">
        <v>24</v>
      </c>
      <c r="B12" s="6">
        <v>10</v>
      </c>
      <c r="C12" s="9">
        <f>IF($C$10=0,0,B12/$C$10)</f>
        <v>0.13698630136986301</v>
      </c>
    </row>
    <row r="13" spans="1:3">
      <c r="A13" s="1" t="s">
        <v>25</v>
      </c>
      <c r="B13" s="6">
        <v>33</v>
      </c>
      <c r="C13" s="9">
        <f>IF($C$10=0,0,B13/$C$10)</f>
        <v>0.45205479452054792</v>
      </c>
    </row>
    <row r="14" spans="1:3">
      <c r="A14" s="1" t="s">
        <v>26</v>
      </c>
      <c r="B14" s="6">
        <v>30</v>
      </c>
      <c r="C14" s="9">
        <f>IF($C$10=0,0,B14/$C$10)</f>
        <v>0.41095890410958902</v>
      </c>
    </row>
    <row r="15" spans="1:3">
      <c r="A15" s="49" t="s">
        <v>87</v>
      </c>
      <c r="B15" s="50">
        <v>73</v>
      </c>
      <c r="C15" s="51">
        <v>1</v>
      </c>
    </row>
    <row r="17" spans="1:3" ht="15" customHeight="1">
      <c r="A17" s="52"/>
      <c r="B17" s="52"/>
      <c r="C17" s="52"/>
    </row>
  </sheetData>
  <mergeCells count="1">
    <mergeCell ref="A2:C2"/>
  </mergeCells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topLeftCell="A2" workbookViewId="0">
      <selection activeCell="E15" sqref="E15"/>
    </sheetView>
  </sheetViews>
  <sheetFormatPr defaultRowHeight="12.75"/>
  <cols>
    <col min="2" max="2" width="43.5703125" customWidth="1"/>
    <col min="3" max="3" width="29.85546875" customWidth="1"/>
    <col min="4" max="4" width="13" customWidth="1"/>
    <col min="5" max="5" width="14.28515625" customWidth="1"/>
    <col min="9" max="9" width="9.140625" hidden="1" customWidth="1"/>
    <col min="10" max="10" width="5" hidden="1" customWidth="1"/>
    <col min="11" max="11" width="4.7109375" hidden="1" customWidth="1"/>
    <col min="12" max="12" width="4.5703125" hidden="1" customWidth="1"/>
  </cols>
  <sheetData>
    <row r="1" spans="1:9" ht="12.75" hidden="1" customHeight="1">
      <c r="C1" s="22"/>
      <c r="D1" s="23">
        <f>SUMIF($I:$I,1,C:C)</f>
        <v>0</v>
      </c>
      <c r="E1" s="22"/>
      <c r="F1" s="23">
        <f>SUMIF($I:$I,1,E:E)</f>
        <v>0</v>
      </c>
      <c r="G1" s="22"/>
      <c r="H1" s="23">
        <f>SUMIF($I:$I,1,G:G)</f>
        <v>0</v>
      </c>
    </row>
    <row r="2" spans="1:9" ht="45.75" customHeight="1" thickBot="1">
      <c r="A2" s="79" t="s">
        <v>82</v>
      </c>
      <c r="B2" s="79"/>
      <c r="C2" s="79"/>
      <c r="D2" s="79"/>
      <c r="E2" s="79"/>
      <c r="I2" t="s">
        <v>30</v>
      </c>
    </row>
    <row r="3" spans="1:9" ht="51.75" customHeight="1">
      <c r="A3" s="29" t="s">
        <v>72</v>
      </c>
      <c r="B3" s="83" t="s">
        <v>78</v>
      </c>
      <c r="C3" s="83" t="s">
        <v>74</v>
      </c>
      <c r="D3" s="83" t="s">
        <v>75</v>
      </c>
      <c r="E3" s="83" t="s">
        <v>76</v>
      </c>
    </row>
    <row r="4" spans="1:9" ht="12" customHeight="1" thickBot="1">
      <c r="A4" s="30" t="s">
        <v>73</v>
      </c>
      <c r="B4" s="84"/>
      <c r="C4" s="84"/>
      <c r="D4" s="84"/>
      <c r="E4" s="84"/>
    </row>
    <row r="5" spans="1:9" ht="30" customHeight="1" thickBot="1">
      <c r="A5" s="31">
        <v>1</v>
      </c>
      <c r="B5" s="42" t="s">
        <v>92</v>
      </c>
      <c r="C5" s="42" t="s">
        <v>95</v>
      </c>
      <c r="D5" s="43">
        <v>2</v>
      </c>
      <c r="E5" s="43">
        <v>17</v>
      </c>
    </row>
    <row r="6" spans="1:9" ht="15.75" customHeight="1" thickBot="1">
      <c r="A6" s="31">
        <v>2</v>
      </c>
      <c r="B6" s="42" t="s">
        <v>93</v>
      </c>
      <c r="C6" s="42" t="s">
        <v>97</v>
      </c>
      <c r="D6" s="43">
        <v>6</v>
      </c>
      <c r="E6" s="43">
        <v>23</v>
      </c>
    </row>
    <row r="7" spans="1:9" ht="17.25" customHeight="1" thickBot="1">
      <c r="A7" s="31"/>
      <c r="B7" s="35" t="s">
        <v>98</v>
      </c>
      <c r="C7" s="45" t="s">
        <v>99</v>
      </c>
      <c r="D7" s="33">
        <v>1</v>
      </c>
      <c r="E7" s="43">
        <v>2</v>
      </c>
      <c r="H7" t="s">
        <v>15</v>
      </c>
    </row>
    <row r="8" spans="1:9" ht="15" customHeight="1" thickBot="1">
      <c r="A8" s="41" t="s">
        <v>88</v>
      </c>
      <c r="B8" s="58" t="s">
        <v>104</v>
      </c>
      <c r="C8" s="42" t="s">
        <v>100</v>
      </c>
      <c r="D8" s="43">
        <v>1</v>
      </c>
      <c r="E8" s="43">
        <v>0</v>
      </c>
    </row>
    <row r="9" spans="1:9" ht="12" customHeight="1" thickBot="1">
      <c r="A9" s="41">
        <v>5</v>
      </c>
      <c r="B9" s="47" t="s">
        <v>105</v>
      </c>
      <c r="C9" s="57" t="s">
        <v>101</v>
      </c>
      <c r="D9" s="33">
        <v>1</v>
      </c>
      <c r="E9" s="34">
        <v>1</v>
      </c>
      <c r="H9" t="s">
        <v>15</v>
      </c>
    </row>
    <row r="10" spans="1:9" ht="12" customHeight="1" thickBot="1">
      <c r="A10" s="44">
        <v>6</v>
      </c>
      <c r="B10" s="59" t="s">
        <v>102</v>
      </c>
      <c r="C10" s="45" t="s">
        <v>103</v>
      </c>
      <c r="D10" s="33">
        <v>1</v>
      </c>
      <c r="E10" s="34">
        <v>0</v>
      </c>
    </row>
    <row r="11" spans="1:9" ht="12" customHeight="1" thickBot="1">
      <c r="A11" s="41">
        <v>7</v>
      </c>
      <c r="B11" s="59"/>
      <c r="C11" s="45"/>
      <c r="D11" s="33"/>
      <c r="E11" s="34"/>
    </row>
    <row r="12" spans="1:9" ht="12" customHeight="1" thickBot="1">
      <c r="A12" s="41">
        <v>8</v>
      </c>
      <c r="B12" s="47"/>
      <c r="C12" s="45"/>
      <c r="D12" s="33"/>
      <c r="E12" s="34"/>
    </row>
    <row r="13" spans="1:9" ht="12" customHeight="1" thickBot="1">
      <c r="A13" s="41">
        <v>9</v>
      </c>
      <c r="B13" s="48"/>
      <c r="C13" s="32"/>
      <c r="D13" s="33"/>
      <c r="E13" s="34"/>
    </row>
    <row r="14" spans="1:9" ht="12" customHeight="1" thickBot="1">
      <c r="A14" s="41">
        <v>10</v>
      </c>
      <c r="B14" s="48"/>
      <c r="C14" s="46"/>
      <c r="D14" s="33"/>
      <c r="E14" s="34"/>
    </row>
    <row r="15" spans="1:9" ht="12.75" customHeight="1" thickBot="1">
      <c r="A15" s="80" t="s">
        <v>77</v>
      </c>
      <c r="B15" s="81"/>
      <c r="C15" s="82"/>
      <c r="D15" s="33">
        <v>12</v>
      </c>
      <c r="E15" s="34">
        <v>43</v>
      </c>
    </row>
    <row r="16" spans="1:9" ht="12" customHeight="1"/>
    <row r="17" spans="1:6" ht="12" customHeight="1"/>
    <row r="18" spans="1:6" ht="12" customHeight="1"/>
    <row r="19" spans="1:6" ht="12" customHeight="1">
      <c r="A19" s="53"/>
      <c r="B19" s="53"/>
      <c r="C19" s="53"/>
      <c r="D19" s="53"/>
      <c r="E19" s="53"/>
    </row>
    <row r="20" spans="1:6" ht="12" customHeight="1"/>
    <row r="21" spans="1:6" ht="12" customHeight="1"/>
    <row r="22" spans="1:6" ht="12" customHeight="1"/>
    <row r="23" spans="1:6" ht="12" customHeight="1"/>
    <row r="24" spans="1:6" ht="12" customHeight="1"/>
    <row r="25" spans="1:6" ht="12" customHeight="1"/>
    <row r="26" spans="1:6" ht="12" customHeight="1">
      <c r="F26" s="36"/>
    </row>
    <row r="27" spans="1:6" ht="12" customHeight="1"/>
    <row r="28" spans="1:6" ht="12" customHeight="1"/>
    <row r="29" spans="1:6" ht="12" customHeight="1"/>
    <row r="30" spans="1:6" ht="12" customHeight="1"/>
    <row r="31" spans="1:6" ht="12" customHeight="1"/>
  </sheetData>
  <mergeCells count="6">
    <mergeCell ref="A2:E2"/>
    <mergeCell ref="A15:C15"/>
    <mergeCell ref="B3:B4"/>
    <mergeCell ref="C3:C4"/>
    <mergeCell ref="D3:D4"/>
    <mergeCell ref="E3:E4"/>
  </mergeCells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tabSelected="1" topLeftCell="A2" workbookViewId="0">
      <selection activeCell="M35" sqref="M35"/>
    </sheetView>
  </sheetViews>
  <sheetFormatPr defaultRowHeight="12.75"/>
  <cols>
    <col min="2" max="2" width="64.140625" customWidth="1"/>
    <col min="3" max="3" width="15" customWidth="1"/>
    <col min="5" max="5" width="11.7109375" customWidth="1"/>
    <col min="6" max="6" width="12" bestFit="1" customWidth="1"/>
    <col min="9" max="9" width="9.140625" hidden="1" customWidth="1"/>
    <col min="10" max="10" width="5" hidden="1" customWidth="1"/>
    <col min="11" max="11" width="4.7109375" hidden="1" customWidth="1"/>
    <col min="12" max="12" width="4.5703125" hidden="1" customWidth="1"/>
  </cols>
  <sheetData>
    <row r="1" spans="1:12" hidden="1">
      <c r="C1" s="22"/>
      <c r="D1" s="23">
        <f>SUMIF($I:$I,1,C:C)</f>
        <v>30</v>
      </c>
      <c r="E1" s="22"/>
      <c r="F1" s="23">
        <f>SUMIF($I:$I,1,E:E)</f>
        <v>43</v>
      </c>
      <c r="G1" s="22"/>
      <c r="H1" s="23">
        <f>SUMIF($I:$I,1,G:G)</f>
        <v>73</v>
      </c>
    </row>
    <row r="2" spans="1:12" ht="30.75" customHeight="1">
      <c r="A2" s="85" t="s">
        <v>84</v>
      </c>
      <c r="B2" s="85"/>
      <c r="C2" s="85"/>
      <c r="D2" s="85"/>
      <c r="E2" s="85"/>
      <c r="F2" s="85"/>
      <c r="G2" s="85"/>
      <c r="H2" s="85"/>
      <c r="I2" t="s">
        <v>30</v>
      </c>
    </row>
    <row r="3" spans="1:12" ht="38.25">
      <c r="A3" s="7" t="s">
        <v>27</v>
      </c>
      <c r="B3" s="7" t="s">
        <v>90</v>
      </c>
      <c r="C3" s="7" t="s">
        <v>28</v>
      </c>
      <c r="D3" s="7" t="s">
        <v>7</v>
      </c>
      <c r="E3" s="7" t="s">
        <v>29</v>
      </c>
      <c r="F3" s="7" t="s">
        <v>7</v>
      </c>
      <c r="G3" s="7" t="s">
        <v>4</v>
      </c>
      <c r="H3" s="7" t="s">
        <v>7</v>
      </c>
    </row>
    <row r="4" spans="1:12" hidden="1">
      <c r="A4" s="25" t="s">
        <v>31</v>
      </c>
      <c r="B4" s="25" t="s">
        <v>15</v>
      </c>
      <c r="C4" s="26">
        <v>1</v>
      </c>
      <c r="D4" s="27">
        <f>IF(D$1=0,0,C4/D$1)</f>
        <v>3.3333333333333333E-2</v>
      </c>
      <c r="E4" s="26">
        <v>1</v>
      </c>
      <c r="F4" s="27">
        <f>IF(F$1=0,0,E4/F$1)</f>
        <v>2.3255813953488372E-2</v>
      </c>
      <c r="G4" s="26">
        <f t="shared" ref="G4:G23" si="0">C4+E4</f>
        <v>2</v>
      </c>
      <c r="H4" s="27">
        <f>IF(H$1=0,0,G4/H$1)</f>
        <v>2.7397260273972601E-2</v>
      </c>
      <c r="I4" s="28">
        <v>0</v>
      </c>
      <c r="J4" s="28">
        <v>0</v>
      </c>
      <c r="K4" s="28">
        <v>0</v>
      </c>
      <c r="L4" s="28">
        <v>0</v>
      </c>
    </row>
    <row r="5" spans="1:12" hidden="1">
      <c r="A5" s="24" t="s">
        <v>32</v>
      </c>
      <c r="B5" s="8" t="s">
        <v>15</v>
      </c>
      <c r="C5" s="6">
        <v>1</v>
      </c>
      <c r="D5" s="9">
        <f>IF(C$1=0,0,C5/C$1)</f>
        <v>0</v>
      </c>
      <c r="E5" s="6">
        <v>1</v>
      </c>
      <c r="F5" s="9">
        <f>IF(E$1=0,0,E5/E$1)</f>
        <v>0</v>
      </c>
      <c r="G5" s="6">
        <f t="shared" si="0"/>
        <v>2</v>
      </c>
      <c r="H5" s="9">
        <f>IF(G$1=0,0,G5/G$1)</f>
        <v>0</v>
      </c>
    </row>
    <row r="6" spans="1:12" ht="12.75" customHeight="1">
      <c r="A6" s="25" t="s">
        <v>31</v>
      </c>
      <c r="B6" s="25" t="s">
        <v>33</v>
      </c>
      <c r="C6" s="26">
        <v>0</v>
      </c>
      <c r="D6" s="27">
        <f>IF(D1=0,0,C6/D1)</f>
        <v>0</v>
      </c>
      <c r="E6" s="26">
        <v>2</v>
      </c>
      <c r="F6" s="27">
        <f>IF(F1=0,0,E6/F1)</f>
        <v>4.6511627906976744E-2</v>
      </c>
      <c r="G6" s="26">
        <v>2</v>
      </c>
      <c r="H6" s="27">
        <f>IF(H1=0,0,G6/H1)</f>
        <v>2.7397260273972601E-2</v>
      </c>
      <c r="I6" s="28">
        <v>1</v>
      </c>
      <c r="J6" s="28"/>
      <c r="K6" s="28"/>
      <c r="L6" s="28"/>
    </row>
    <row r="7" spans="1:12" ht="12.75" customHeight="1">
      <c r="A7" s="25" t="s">
        <v>34</v>
      </c>
      <c r="B7" s="25" t="s">
        <v>35</v>
      </c>
      <c r="C7" s="26">
        <v>4</v>
      </c>
      <c r="D7" s="27">
        <f>IF(D1=0,0,C7/D1)</f>
        <v>0.13333333333333333</v>
      </c>
      <c r="E7" s="26">
        <v>4</v>
      </c>
      <c r="F7" s="27">
        <v>0.11799999999999999</v>
      </c>
      <c r="G7" s="26">
        <v>8</v>
      </c>
      <c r="H7" s="27">
        <f>IF(H1=0,0,G7/H1)</f>
        <v>0.1095890410958904</v>
      </c>
      <c r="I7" s="28">
        <v>1</v>
      </c>
      <c r="J7" s="28"/>
      <c r="K7" s="28"/>
      <c r="L7" s="28"/>
    </row>
    <row r="8" spans="1:12" ht="12.75" customHeight="1">
      <c r="A8" s="25" t="s">
        <v>36</v>
      </c>
      <c r="B8" s="25" t="s">
        <v>37</v>
      </c>
      <c r="C8" s="26">
        <v>0</v>
      </c>
      <c r="D8" s="27">
        <f>IF(D1=0,0,C8/D1)</f>
        <v>0</v>
      </c>
      <c r="E8" s="26">
        <v>4</v>
      </c>
      <c r="F8" s="27">
        <f>IF(F1=0,0,E8/F1)</f>
        <v>9.3023255813953487E-2</v>
      </c>
      <c r="G8" s="26">
        <f t="shared" si="0"/>
        <v>4</v>
      </c>
      <c r="H8" s="27">
        <f>IF(H1=0,0,G8/H1)</f>
        <v>5.4794520547945202E-2</v>
      </c>
      <c r="I8" s="28">
        <v>1</v>
      </c>
      <c r="J8" s="28"/>
      <c r="K8" s="28"/>
      <c r="L8" s="28"/>
    </row>
    <row r="9" spans="1:12" ht="12.75" customHeight="1">
      <c r="A9" s="25" t="s">
        <v>38</v>
      </c>
      <c r="B9" s="25" t="s">
        <v>39</v>
      </c>
      <c r="C9" s="26">
        <v>2</v>
      </c>
      <c r="D9" s="27">
        <f>IF(D1=0,0,C9/D1)</f>
        <v>6.6666666666666666E-2</v>
      </c>
      <c r="E9" s="26">
        <v>0</v>
      </c>
      <c r="F9" s="27">
        <f>IF(F1=0,0,E9/F1)</f>
        <v>0</v>
      </c>
      <c r="G9" s="26">
        <f t="shared" si="0"/>
        <v>2</v>
      </c>
      <c r="H9" s="27">
        <f>IF(H1=0,0,G9/H1)</f>
        <v>2.7397260273972601E-2</v>
      </c>
      <c r="I9" s="28">
        <v>1</v>
      </c>
      <c r="J9" s="28"/>
      <c r="K9" s="28"/>
      <c r="L9" s="28"/>
    </row>
    <row r="10" spans="1:12" ht="12.75" customHeight="1">
      <c r="A10" s="25" t="s">
        <v>40</v>
      </c>
      <c r="B10" s="25" t="s">
        <v>41</v>
      </c>
      <c r="C10" s="26">
        <v>2</v>
      </c>
      <c r="D10" s="27">
        <f>IF(D1=0,0,C10/D1)</f>
        <v>6.6666666666666666E-2</v>
      </c>
      <c r="E10" s="26">
        <v>0</v>
      </c>
      <c r="F10" s="27">
        <f>IF(F1=0,0,E10/F1)</f>
        <v>0</v>
      </c>
      <c r="G10" s="26">
        <v>2</v>
      </c>
      <c r="H10" s="27">
        <f>IF(H1=0,0,G10/H1)</f>
        <v>2.7397260273972601E-2</v>
      </c>
      <c r="I10" s="28">
        <v>1</v>
      </c>
      <c r="J10" s="28"/>
      <c r="K10" s="28"/>
      <c r="L10" s="28"/>
    </row>
    <row r="11" spans="1:12" ht="12.75" customHeight="1">
      <c r="A11" s="25" t="s">
        <v>42</v>
      </c>
      <c r="B11" s="25" t="s">
        <v>43</v>
      </c>
      <c r="C11" s="26">
        <v>5</v>
      </c>
      <c r="D11" s="27">
        <f>IF(D1=0,0,C11/D1)</f>
        <v>0.16666666666666666</v>
      </c>
      <c r="E11" s="26">
        <v>5</v>
      </c>
      <c r="F11" s="27">
        <v>5.8999999999999997E-2</v>
      </c>
      <c r="G11" s="26">
        <v>10</v>
      </c>
      <c r="H11" s="27">
        <f>IF(H1=0,0,G11/H1)</f>
        <v>0.13698630136986301</v>
      </c>
      <c r="I11" s="28">
        <v>1</v>
      </c>
      <c r="J11" s="28"/>
      <c r="K11" s="28"/>
      <c r="L11" s="28"/>
    </row>
    <row r="12" spans="1:12" ht="12.75" customHeight="1">
      <c r="A12" s="25" t="s">
        <v>44</v>
      </c>
      <c r="B12" s="25" t="s">
        <v>45</v>
      </c>
      <c r="C12" s="26">
        <v>8</v>
      </c>
      <c r="D12" s="27">
        <f>IF(D1=0,0,C12/D1)</f>
        <v>0.26666666666666666</v>
      </c>
      <c r="E12" s="26">
        <v>25</v>
      </c>
      <c r="F12" s="27">
        <f>IF(F1=0,0,E12/F1)</f>
        <v>0.58139534883720934</v>
      </c>
      <c r="G12" s="26">
        <v>33</v>
      </c>
      <c r="H12" s="27">
        <f>IF(H1=0,0,G12/H1)</f>
        <v>0.45205479452054792</v>
      </c>
      <c r="I12" s="28">
        <v>1</v>
      </c>
      <c r="J12" s="28"/>
      <c r="K12" s="28"/>
      <c r="L12" s="28"/>
    </row>
    <row r="13" spans="1:12" ht="12.75" customHeight="1">
      <c r="A13" s="25" t="s">
        <v>46</v>
      </c>
      <c r="B13" s="25" t="s">
        <v>47</v>
      </c>
      <c r="C13" s="26">
        <v>2</v>
      </c>
      <c r="D13" s="27">
        <f>IF(D1=0,0,C13/D1)</f>
        <v>6.6666666666666666E-2</v>
      </c>
      <c r="E13" s="26">
        <v>2</v>
      </c>
      <c r="F13" s="27">
        <v>0.35299999999999998</v>
      </c>
      <c r="G13" s="26">
        <f t="shared" si="0"/>
        <v>4</v>
      </c>
      <c r="H13" s="27">
        <f>IF(H1=0,0,G13/H1)</f>
        <v>5.4794520547945202E-2</v>
      </c>
      <c r="I13" s="28">
        <v>1</v>
      </c>
      <c r="J13" s="28"/>
      <c r="K13" s="28"/>
      <c r="L13" s="28"/>
    </row>
    <row r="14" spans="1:12" ht="12.75" customHeight="1">
      <c r="A14" s="25" t="s">
        <v>48</v>
      </c>
      <c r="B14" s="25" t="s">
        <v>49</v>
      </c>
      <c r="C14" s="26">
        <v>2</v>
      </c>
      <c r="D14" s="27">
        <f>IF(D1=0,0,C14/D1)</f>
        <v>6.6666666666666666E-2</v>
      </c>
      <c r="E14" s="26">
        <v>1</v>
      </c>
      <c r="F14" s="27">
        <f>IF(F1=0,0,E14/F1)</f>
        <v>2.3255813953488372E-2</v>
      </c>
      <c r="G14" s="26">
        <f t="shared" si="0"/>
        <v>3</v>
      </c>
      <c r="H14" s="27">
        <f>IF(H1=0,0,G14/H1)</f>
        <v>4.1095890410958902E-2</v>
      </c>
      <c r="I14" s="28">
        <v>1</v>
      </c>
      <c r="J14" s="28"/>
      <c r="K14" s="28"/>
      <c r="L14" s="28"/>
    </row>
    <row r="15" spans="1:12" ht="12.75" customHeight="1">
      <c r="A15" s="25" t="s">
        <v>50</v>
      </c>
      <c r="B15" s="25" t="s">
        <v>51</v>
      </c>
      <c r="C15" s="26">
        <v>5</v>
      </c>
      <c r="D15" s="27">
        <f>IF(D1=0,0,C15/D1)</f>
        <v>0.16666666666666666</v>
      </c>
      <c r="E15" s="26">
        <v>0</v>
      </c>
      <c r="F15" s="27">
        <v>0</v>
      </c>
      <c r="G15" s="26">
        <v>5</v>
      </c>
      <c r="H15" s="27">
        <f>IF(H1=0,0,G15/H1)</f>
        <v>6.8493150684931503E-2</v>
      </c>
      <c r="I15" s="28">
        <v>1</v>
      </c>
      <c r="J15" s="28"/>
      <c r="K15" s="28"/>
      <c r="L15" s="28"/>
    </row>
    <row r="16" spans="1:12" ht="12.75" customHeight="1">
      <c r="A16" s="25" t="s">
        <v>52</v>
      </c>
      <c r="B16" s="25" t="s">
        <v>53</v>
      </c>
      <c r="C16" s="26">
        <v>0</v>
      </c>
      <c r="D16" s="27">
        <f>IF(D1=0,0,C16/D1)</f>
        <v>0</v>
      </c>
      <c r="E16" s="26">
        <v>0</v>
      </c>
      <c r="F16" s="27">
        <f>IF(F1=0,0,E16/F1)</f>
        <v>0</v>
      </c>
      <c r="G16" s="26">
        <f t="shared" si="0"/>
        <v>0</v>
      </c>
      <c r="H16" s="27">
        <f>IF(H1=0,0,G16/H1)</f>
        <v>0</v>
      </c>
      <c r="I16" s="28">
        <v>1</v>
      </c>
      <c r="J16" s="28"/>
      <c r="K16" s="28"/>
      <c r="L16" s="28"/>
    </row>
    <row r="17" spans="1:12" ht="12.75" customHeight="1">
      <c r="A17" s="25" t="s">
        <v>54</v>
      </c>
      <c r="B17" s="25" t="s">
        <v>55</v>
      </c>
      <c r="C17" s="26">
        <v>0</v>
      </c>
      <c r="D17" s="27">
        <f>IF(D1=0,0,C17/D1)</f>
        <v>0</v>
      </c>
      <c r="E17" s="26">
        <v>0</v>
      </c>
      <c r="F17" s="27">
        <f>IF(F1=0,0,E17/F1)</f>
        <v>0</v>
      </c>
      <c r="G17" s="26">
        <v>0</v>
      </c>
      <c r="H17" s="27">
        <f>IF(H1=0,0,G17/H1)</f>
        <v>0</v>
      </c>
      <c r="I17" s="28">
        <v>1</v>
      </c>
      <c r="J17" s="28"/>
      <c r="K17" s="28"/>
      <c r="L17" s="28"/>
    </row>
    <row r="18" spans="1:12" ht="12.75" customHeight="1">
      <c r="A18" s="25" t="s">
        <v>56</v>
      </c>
      <c r="B18" s="25" t="s">
        <v>57</v>
      </c>
      <c r="C18" s="26">
        <v>0</v>
      </c>
      <c r="D18" s="27">
        <f>IF(D1=0,0,C18/D1)</f>
        <v>0</v>
      </c>
      <c r="E18" s="26">
        <v>0</v>
      </c>
      <c r="F18" s="27">
        <f>IF(F1=0,0,E18/F1)</f>
        <v>0</v>
      </c>
      <c r="G18" s="26">
        <f t="shared" si="0"/>
        <v>0</v>
      </c>
      <c r="H18" s="27">
        <f>IF(H1=0,0,G18/H1)</f>
        <v>0</v>
      </c>
      <c r="I18" s="28">
        <v>1</v>
      </c>
      <c r="J18" s="28"/>
      <c r="K18" s="28"/>
      <c r="L18" s="28"/>
    </row>
    <row r="19" spans="1:12" ht="12.75" customHeight="1">
      <c r="A19" s="25" t="s">
        <v>58</v>
      </c>
      <c r="B19" s="25" t="s">
        <v>59</v>
      </c>
      <c r="C19" s="26">
        <v>0</v>
      </c>
      <c r="D19" s="27">
        <f>IF(D1=0,0,C19/D1)</f>
        <v>0</v>
      </c>
      <c r="E19" s="26">
        <v>0</v>
      </c>
      <c r="F19" s="27">
        <f>IF(F1=0,0,E19/F1)</f>
        <v>0</v>
      </c>
      <c r="G19" s="26">
        <f t="shared" si="0"/>
        <v>0</v>
      </c>
      <c r="H19" s="27">
        <f>IF(H1=0,0,G19/H1)</f>
        <v>0</v>
      </c>
      <c r="I19" s="28">
        <v>1</v>
      </c>
      <c r="J19" s="28"/>
      <c r="K19" s="28"/>
      <c r="L19" s="28"/>
    </row>
    <row r="20" spans="1:12" ht="12.75" customHeight="1">
      <c r="A20" s="25" t="s">
        <v>60</v>
      </c>
      <c r="B20" s="25" t="s">
        <v>61</v>
      </c>
      <c r="C20" s="26">
        <v>0</v>
      </c>
      <c r="D20" s="27">
        <f>IF(D1=0,0,C20/D1)</f>
        <v>0</v>
      </c>
      <c r="E20" s="26">
        <v>0</v>
      </c>
      <c r="F20" s="27">
        <f>IF(F1=0,0,E20/F1)</f>
        <v>0</v>
      </c>
      <c r="G20" s="26">
        <f t="shared" si="0"/>
        <v>0</v>
      </c>
      <c r="H20" s="27">
        <f>IF(H1=0,0,G20/H1)</f>
        <v>0</v>
      </c>
      <c r="I20" s="28">
        <v>1</v>
      </c>
      <c r="J20" s="28"/>
      <c r="K20" s="28"/>
      <c r="L20" s="28"/>
    </row>
    <row r="21" spans="1:12" ht="27.75" customHeight="1">
      <c r="A21" s="25" t="s">
        <v>62</v>
      </c>
      <c r="B21" s="37" t="s">
        <v>63</v>
      </c>
      <c r="C21" s="26">
        <v>0</v>
      </c>
      <c r="D21" s="27">
        <f>IF(D1=0,0,C21/D1)</f>
        <v>0</v>
      </c>
      <c r="E21" s="26">
        <v>0</v>
      </c>
      <c r="F21" s="27">
        <f>IF(F1=0,0,E21/F1)</f>
        <v>0</v>
      </c>
      <c r="G21" s="26">
        <f t="shared" si="0"/>
        <v>0</v>
      </c>
      <c r="H21" s="27">
        <f>IF(H1=0,0,G21/H1)</f>
        <v>0</v>
      </c>
      <c r="I21" s="28">
        <v>1</v>
      </c>
      <c r="J21" s="28"/>
      <c r="K21" s="28"/>
      <c r="L21" s="28"/>
    </row>
    <row r="22" spans="1:12" ht="27" customHeight="1">
      <c r="A22" s="25" t="s">
        <v>64</v>
      </c>
      <c r="B22" s="37" t="s">
        <v>65</v>
      </c>
      <c r="C22" s="26">
        <v>0</v>
      </c>
      <c r="D22" s="27">
        <f>IF(D1=0,0,C22/D1)</f>
        <v>0</v>
      </c>
      <c r="E22" s="26">
        <v>0</v>
      </c>
      <c r="F22" s="27">
        <f>IF(F1=0,0,E22/F1)</f>
        <v>0</v>
      </c>
      <c r="G22" s="26">
        <f t="shared" si="0"/>
        <v>0</v>
      </c>
      <c r="H22" s="27">
        <f>IF(H1=0,0,G22/H1)</f>
        <v>0</v>
      </c>
      <c r="I22" s="28">
        <v>1</v>
      </c>
      <c r="J22" s="28">
        <f>SUM(C23:C23)</f>
        <v>0</v>
      </c>
      <c r="K22" s="28">
        <f>SUM(E23:E23)</f>
        <v>0</v>
      </c>
      <c r="L22" s="28">
        <f>SUM(G23:G23)</f>
        <v>0</v>
      </c>
    </row>
    <row r="23" spans="1:12" ht="12.75" customHeight="1">
      <c r="A23" s="25" t="s">
        <v>66</v>
      </c>
      <c r="B23" s="25" t="s">
        <v>67</v>
      </c>
      <c r="C23" s="26">
        <v>0</v>
      </c>
      <c r="D23" s="27">
        <f>IF(D1=0,0,C23/D1)</f>
        <v>0</v>
      </c>
      <c r="E23" s="26">
        <v>0</v>
      </c>
      <c r="F23" s="27">
        <f>IF(F1=0,0,E23/F1)</f>
        <v>0</v>
      </c>
      <c r="G23" s="26">
        <f t="shared" si="0"/>
        <v>0</v>
      </c>
      <c r="H23" s="27">
        <f>IF(H1=0,0,G23/H1)</f>
        <v>0</v>
      </c>
      <c r="I23" s="28">
        <v>1</v>
      </c>
      <c r="J23" s="28"/>
      <c r="K23" s="28"/>
      <c r="L23" s="28"/>
    </row>
    <row r="24" spans="1:12" ht="12.75" customHeight="1">
      <c r="A24" s="25" t="s">
        <v>89</v>
      </c>
      <c r="B24" s="25" t="s">
        <v>87</v>
      </c>
      <c r="C24" s="26">
        <v>30</v>
      </c>
      <c r="D24" s="27"/>
      <c r="E24" s="26">
        <v>43</v>
      </c>
      <c r="F24" s="27">
        <v>1</v>
      </c>
      <c r="G24" s="26">
        <f>SUM(G6:G23)</f>
        <v>73</v>
      </c>
      <c r="H24" s="27">
        <v>1</v>
      </c>
      <c r="I24" s="28"/>
      <c r="J24" s="28"/>
      <c r="K24" s="28"/>
      <c r="L24" s="28"/>
    </row>
    <row r="25" spans="1:12">
      <c r="A25" s="55"/>
      <c r="B25" s="54"/>
    </row>
    <row r="26" spans="1:12" ht="15.75" customHeight="1">
      <c r="A26" s="56"/>
      <c r="B26" s="52"/>
      <c r="C26" s="36"/>
      <c r="D26" s="36"/>
      <c r="E26" s="36"/>
      <c r="F26" s="36"/>
      <c r="G26" s="36"/>
      <c r="H26" s="36"/>
    </row>
    <row r="27" spans="1:12">
      <c r="H27" t="s">
        <v>15</v>
      </c>
    </row>
    <row r="28" spans="1:12" ht="19.5" customHeight="1">
      <c r="B28" t="s">
        <v>91</v>
      </c>
    </row>
    <row r="29" spans="1:12">
      <c r="B29" t="s">
        <v>94</v>
      </c>
      <c r="C29" t="s">
        <v>93</v>
      </c>
      <c r="F29" t="s">
        <v>96</v>
      </c>
    </row>
  </sheetData>
  <mergeCells count="1">
    <mergeCell ref="A2:H2"/>
  </mergeCells>
  <phoneticPr fontId="3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1. Обращения</vt:lpstr>
      <vt:lpstr>2. Статус и возраст</vt:lpstr>
      <vt:lpstr>3. Прием граждан должн. лицами</vt:lpstr>
      <vt:lpstr>4. Тематика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User</cp:lastModifiedBy>
  <cp:lastPrinted>2017-12-27T11:27:00Z</cp:lastPrinted>
  <dcterms:created xsi:type="dcterms:W3CDTF">2010-11-09T21:40:32Z</dcterms:created>
  <dcterms:modified xsi:type="dcterms:W3CDTF">2018-07-02T08:34:43Z</dcterms:modified>
</cp:coreProperties>
</file>