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Турма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ГР'!$FJ$187</definedName>
    <definedName name="LAST_CELL" localSheetId="0">Приложение!$M$103</definedName>
  </definedNames>
  <calcPr calcId="152511"/>
</workbook>
</file>

<file path=xl/calcChain.xml><?xml version="1.0" encoding="utf-8"?>
<calcChain xmlns="http://schemas.openxmlformats.org/spreadsheetml/2006/main">
  <c r="EE19" i="2" l="1"/>
  <c r="ET19" i="2" s="1"/>
  <c r="EE20" i="2"/>
  <c r="ET20" i="2"/>
  <c r="EE21" i="2"/>
  <c r="ET21" i="2" s="1"/>
  <c r="EE22" i="2"/>
  <c r="ET22" i="2"/>
  <c r="EE23" i="2"/>
  <c r="ET23" i="2" s="1"/>
  <c r="EE24" i="2"/>
  <c r="ET24" i="2"/>
  <c r="EE25" i="2"/>
  <c r="ET25" i="2" s="1"/>
  <c r="EE26" i="2"/>
  <c r="ET26" i="2"/>
  <c r="EE27" i="2"/>
  <c r="ET27" i="2" s="1"/>
  <c r="EE28" i="2"/>
  <c r="ET28" i="2"/>
  <c r="EE29" i="2"/>
  <c r="ET29" i="2" s="1"/>
  <c r="EE30" i="2"/>
  <c r="ET30" i="2"/>
  <c r="EE31" i="2"/>
  <c r="ET31" i="2" s="1"/>
  <c r="EE32" i="2"/>
  <c r="ET32" i="2"/>
  <c r="EE33" i="2"/>
  <c r="ET33" i="2" s="1"/>
  <c r="EE34" i="2"/>
  <c r="ET34" i="2"/>
  <c r="EE35" i="2"/>
  <c r="ET35" i="2" s="1"/>
  <c r="EE36" i="2"/>
  <c r="ET36" i="2"/>
  <c r="EE37" i="2"/>
  <c r="ET37" i="2" s="1"/>
  <c r="EE38" i="2"/>
  <c r="ET38" i="2"/>
  <c r="EE39" i="2"/>
  <c r="ET39" i="2" s="1"/>
  <c r="EE40" i="2"/>
  <c r="ET40" i="2"/>
  <c r="EE41" i="2"/>
  <c r="ET41" i="2" s="1"/>
  <c r="EE42" i="2"/>
  <c r="ET42" i="2"/>
  <c r="EE43" i="2"/>
  <c r="ET43" i="2" s="1"/>
  <c r="EE44" i="2"/>
  <c r="ET44" i="2"/>
  <c r="DX59" i="2"/>
  <c r="EK59" i="2" s="1"/>
  <c r="EX59" i="2"/>
  <c r="DX60" i="2"/>
  <c r="EK60" i="2" s="1"/>
  <c r="DX61" i="2"/>
  <c r="EX61" i="2" s="1"/>
  <c r="EK61" i="2"/>
  <c r="DX62" i="2"/>
  <c r="EK62" i="2"/>
  <c r="EX62" i="2"/>
  <c r="DX63" i="2"/>
  <c r="EK63" i="2" s="1"/>
  <c r="EX63" i="2"/>
  <c r="DX64" i="2"/>
  <c r="EK64" i="2" s="1"/>
  <c r="DX65" i="2"/>
  <c r="EX65" i="2" s="1"/>
  <c r="EK65" i="2"/>
  <c r="DX66" i="2"/>
  <c r="EK66" i="2"/>
  <c r="EX66" i="2"/>
  <c r="DX67" i="2"/>
  <c r="EK67" i="2" s="1"/>
  <c r="EX67" i="2"/>
  <c r="DX68" i="2"/>
  <c r="EK68" i="2" s="1"/>
  <c r="DX69" i="2"/>
  <c r="EX69" i="2" s="1"/>
  <c r="EK69" i="2"/>
  <c r="DX70" i="2"/>
  <c r="EK70" i="2"/>
  <c r="EX70" i="2"/>
  <c r="DX71" i="2"/>
  <c r="EK71" i="2" s="1"/>
  <c r="EX71" i="2"/>
  <c r="DX72" i="2"/>
  <c r="EK72" i="2" s="1"/>
  <c r="DX73" i="2"/>
  <c r="EX73" i="2" s="1"/>
  <c r="EK73" i="2"/>
  <c r="DX74" i="2"/>
  <c r="EK74" i="2"/>
  <c r="EX74" i="2"/>
  <c r="DX75" i="2"/>
  <c r="EK75" i="2" s="1"/>
  <c r="EX75" i="2"/>
  <c r="DX76" i="2"/>
  <c r="EK76" i="2" s="1"/>
  <c r="DX77" i="2"/>
  <c r="EX77" i="2" s="1"/>
  <c r="EK77" i="2"/>
  <c r="DX78" i="2"/>
  <c r="EK78" i="2"/>
  <c r="EX78" i="2"/>
  <c r="DX79" i="2"/>
  <c r="EK79" i="2" s="1"/>
  <c r="EX79" i="2"/>
  <c r="DX80" i="2"/>
  <c r="EK80" i="2" s="1"/>
  <c r="DX81" i="2"/>
  <c r="EX81" i="2" s="1"/>
  <c r="EK81" i="2"/>
  <c r="DX82" i="2"/>
  <c r="EK82" i="2"/>
  <c r="EX82" i="2"/>
  <c r="DX83" i="2"/>
  <c r="EK83" i="2" s="1"/>
  <c r="EX83" i="2"/>
  <c r="DX84" i="2"/>
  <c r="EK84" i="2" s="1"/>
  <c r="DX85" i="2"/>
  <c r="EX85" i="2" s="1"/>
  <c r="EK85" i="2"/>
  <c r="DX86" i="2"/>
  <c r="EK86" i="2"/>
  <c r="EX86" i="2"/>
  <c r="DX87" i="2"/>
  <c r="EK87" i="2" s="1"/>
  <c r="EX87" i="2"/>
  <c r="DX88" i="2"/>
  <c r="EK88" i="2" s="1"/>
  <c r="DX89" i="2"/>
  <c r="EX89" i="2" s="1"/>
  <c r="EK89" i="2"/>
  <c r="DX90" i="2"/>
  <c r="EK90" i="2"/>
  <c r="EX90" i="2"/>
  <c r="DX91" i="2"/>
  <c r="EK91" i="2" s="1"/>
  <c r="EX91" i="2"/>
  <c r="DX92" i="2"/>
  <c r="EK92" i="2" s="1"/>
  <c r="DX93" i="2"/>
  <c r="EX93" i="2" s="1"/>
  <c r="EK93" i="2"/>
  <c r="DX94" i="2"/>
  <c r="EK94" i="2"/>
  <c r="EX94" i="2"/>
  <c r="DX95" i="2"/>
  <c r="EK95" i="2" s="1"/>
  <c r="EX95" i="2"/>
  <c r="DX96" i="2"/>
  <c r="EK96" i="2" s="1"/>
  <c r="DX97" i="2"/>
  <c r="EX97" i="2" s="1"/>
  <c r="EK97" i="2"/>
  <c r="DX98" i="2"/>
  <c r="EK98" i="2"/>
  <c r="EX98" i="2"/>
  <c r="DX99" i="2"/>
  <c r="EK99" i="2" s="1"/>
  <c r="EX99" i="2"/>
  <c r="DX100" i="2"/>
  <c r="EK100" i="2" s="1"/>
  <c r="DX101" i="2"/>
  <c r="EX101" i="2" s="1"/>
  <c r="EK101" i="2"/>
  <c r="DX102" i="2"/>
  <c r="EK102" i="2"/>
  <c r="EX102" i="2"/>
  <c r="DX103" i="2"/>
  <c r="EK103" i="2" s="1"/>
  <c r="EX103" i="2"/>
  <c r="DX104" i="2"/>
  <c r="EK104" i="2" s="1"/>
  <c r="DX105" i="2"/>
  <c r="EX105" i="2" s="1"/>
  <c r="EK105" i="2"/>
  <c r="DX106" i="2"/>
  <c r="EK106" i="2"/>
  <c r="EX106" i="2"/>
  <c r="DX107" i="2"/>
  <c r="EK107" i="2" s="1"/>
  <c r="EX107" i="2"/>
  <c r="DX108" i="2"/>
  <c r="EK108" i="2" s="1"/>
  <c r="DX109" i="2"/>
  <c r="EX109" i="2" s="1"/>
  <c r="EK109" i="2"/>
  <c r="DX110" i="2"/>
  <c r="EK110" i="2"/>
  <c r="EX110" i="2"/>
  <c r="DX111" i="2"/>
  <c r="EK111" i="2" s="1"/>
  <c r="EX111" i="2"/>
  <c r="DX112" i="2"/>
  <c r="EK112" i="2" s="1"/>
  <c r="DX113" i="2"/>
  <c r="EX113" i="2" s="1"/>
  <c r="EK113" i="2"/>
  <c r="DX114" i="2"/>
  <c r="EK114" i="2"/>
  <c r="EX114" i="2"/>
  <c r="DX115" i="2"/>
  <c r="EK115" i="2" s="1"/>
  <c r="EX115" i="2"/>
  <c r="DX116" i="2"/>
  <c r="EK116" i="2" s="1"/>
  <c r="DX117" i="2"/>
  <c r="EX117" i="2" s="1"/>
  <c r="EK117" i="2"/>
  <c r="DX118" i="2"/>
  <c r="EK118" i="2"/>
  <c r="EX118" i="2"/>
  <c r="DX119" i="2"/>
  <c r="EK119" i="2" s="1"/>
  <c r="EX119" i="2"/>
  <c r="DX120" i="2"/>
  <c r="EK120" i="2" s="1"/>
  <c r="DX121" i="2"/>
  <c r="EX121" i="2" s="1"/>
  <c r="EK121" i="2"/>
  <c r="DX122" i="2"/>
  <c r="EK122" i="2"/>
  <c r="EX122" i="2"/>
  <c r="DX123" i="2"/>
  <c r="EK123" i="2" s="1"/>
  <c r="EX123" i="2"/>
  <c r="DX124" i="2"/>
  <c r="EK124" i="2" s="1"/>
  <c r="DX125" i="2"/>
  <c r="EX125" i="2" s="1"/>
  <c r="EK125" i="2"/>
  <c r="DX126" i="2"/>
  <c r="EK126" i="2"/>
  <c r="EX126" i="2"/>
  <c r="DX127" i="2"/>
  <c r="EK127" i="2" s="1"/>
  <c r="EX127" i="2"/>
  <c r="DX128" i="2"/>
  <c r="EK128" i="2" s="1"/>
  <c r="DX129" i="2"/>
  <c r="EX129" i="2" s="1"/>
  <c r="EK129" i="2"/>
  <c r="DX130" i="2"/>
  <c r="EK130" i="2"/>
  <c r="EX130" i="2"/>
  <c r="DX131" i="2"/>
  <c r="EK131" i="2" s="1"/>
  <c r="EX131" i="2"/>
  <c r="DX132" i="2"/>
  <c r="EK132" i="2" s="1"/>
  <c r="DX133" i="2"/>
  <c r="EX133" i="2" s="1"/>
  <c r="EK133" i="2"/>
  <c r="DX134" i="2"/>
  <c r="EK134" i="2"/>
  <c r="EX134" i="2"/>
  <c r="DX135" i="2"/>
  <c r="EK135" i="2" s="1"/>
  <c r="EX135" i="2"/>
  <c r="DX136" i="2"/>
  <c r="EK136" i="2" s="1"/>
  <c r="DX137" i="2"/>
  <c r="EX137" i="2" s="1"/>
  <c r="EK137" i="2"/>
  <c r="DX138" i="2"/>
  <c r="EK138" i="2"/>
  <c r="EX138" i="2"/>
  <c r="DX139" i="2"/>
  <c r="EK139" i="2" s="1"/>
  <c r="EX139" i="2"/>
  <c r="DX140" i="2"/>
  <c r="EK140" i="2" s="1"/>
  <c r="DX141" i="2"/>
  <c r="EX141" i="2" s="1"/>
  <c r="EK141" i="2"/>
  <c r="DX142" i="2"/>
  <c r="EK142" i="2"/>
  <c r="EX142" i="2"/>
  <c r="DX143" i="2"/>
  <c r="EK143" i="2" s="1"/>
  <c r="EX143" i="2"/>
  <c r="DX144" i="2"/>
  <c r="EK144" i="2" s="1"/>
  <c r="DX145" i="2"/>
  <c r="EX145" i="2" s="1"/>
  <c r="EK145" i="2"/>
  <c r="DX146" i="2"/>
  <c r="EK146" i="2"/>
  <c r="EX146" i="2"/>
  <c r="DX147" i="2"/>
  <c r="EK147" i="2" s="1"/>
  <c r="EX147" i="2"/>
  <c r="DX148" i="2"/>
  <c r="EK148" i="2" s="1"/>
  <c r="DX149" i="2"/>
  <c r="EX149" i="2" s="1"/>
  <c r="EK149" i="2"/>
  <c r="DX150" i="2"/>
  <c r="EK150" i="2"/>
  <c r="EX150" i="2"/>
  <c r="DX151" i="2"/>
  <c r="EK151" i="2" s="1"/>
  <c r="EX151" i="2"/>
  <c r="DX152" i="2"/>
  <c r="EE164" i="2"/>
  <c r="ET164" i="2"/>
  <c r="EE165" i="2"/>
  <c r="ET165" i="2"/>
  <c r="EE166" i="2"/>
  <c r="ET166" i="2"/>
  <c r="EE167" i="2"/>
  <c r="ET167" i="2"/>
  <c r="EE168" i="2"/>
  <c r="ET168" i="2"/>
  <c r="EE169" i="2"/>
  <c r="ET169" i="2"/>
  <c r="EE170" i="2"/>
  <c r="EE171" i="2"/>
  <c r="EE172" i="2"/>
  <c r="EE173" i="2"/>
  <c r="EE174" i="2"/>
  <c r="EE175" i="2"/>
  <c r="EE176" i="2"/>
  <c r="EE177" i="2"/>
  <c r="EE178" i="2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EX148" i="2" l="1"/>
  <c r="EX144" i="2"/>
  <c r="EX140" i="2"/>
  <c r="EX136" i="2"/>
  <c r="EX132" i="2"/>
  <c r="EX128" i="2"/>
  <c r="EX124" i="2"/>
  <c r="EX120" i="2"/>
  <c r="EX116" i="2"/>
  <c r="EX112" i="2"/>
  <c r="EX108" i="2"/>
  <c r="EX104" i="2"/>
  <c r="EX100" i="2"/>
  <c r="EX96" i="2"/>
  <c r="EX92" i="2"/>
  <c r="EX88" i="2"/>
  <c r="EX84" i="2"/>
  <c r="EX80" i="2"/>
  <c r="EX76" i="2"/>
  <c r="EX72" i="2"/>
  <c r="EX68" i="2"/>
  <c r="EX64" i="2"/>
  <c r="EX60" i="2"/>
</calcChain>
</file>

<file path=xl/sharedStrings.xml><?xml version="1.0" encoding="utf-8"?>
<sst xmlns="http://schemas.openxmlformats.org/spreadsheetml/2006/main" count="466" uniqueCount="266">
  <si>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</si>
  <si>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</si>
  <si>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</si>
  <si>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</si>
  <si>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</si>
  <si>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</si>
  <si>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</si>
  <si>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</si>
  <si>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</si>
  <si>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</si>
  <si>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</si>
  <si>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</si>
  <si>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</si>
  <si>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</si>
  <si>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</si>
  <si>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</si>
  <si>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</si>
  <si>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</si>
  <si>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</si>
  <si>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</si>
  <si>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</si>
  <si>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</si>
  <si>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</si>
  <si>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</si>
  <si>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</si>
  <si>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</si>
  <si>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</si>
  <si>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</si>
  <si>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</si>
  <si>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</si>
  <si>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</si>
  <si>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</si>
  <si>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</si>
  <si>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</si>
  <si>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</si>
  <si>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</si>
  <si>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91101029900002030121211 00000 301 П211099</t>
  </si>
  <si>
    <t>91101029900002030121211 02160 301 П211099</t>
  </si>
  <si>
    <t>91101029900002030121211 11101 301 П211099</t>
  </si>
  <si>
    <t>91101029900002030121211 12100 301 П211099</t>
  </si>
  <si>
    <t>91101029900002030121211 12102 301 П211099</t>
  </si>
  <si>
    <t>91101029900002030121211 1259А 301 П211099</t>
  </si>
  <si>
    <t>91101029900002030121211 1259Б 301 П211099</t>
  </si>
  <si>
    <t>91101029900002030121211 13110 301 П211099</t>
  </si>
  <si>
    <t>91101029900002030121211 99997 309 П211099</t>
  </si>
  <si>
    <t>91101029900002030129213 00000 301 П213099</t>
  </si>
  <si>
    <t>91101029900002030129213 02160 301 П213099</t>
  </si>
  <si>
    <t>91101029900002030129213 11101 301 П213099</t>
  </si>
  <si>
    <t>91101029900002030129213 12100 301 П213099</t>
  </si>
  <si>
    <t>91101029900002030129213 12102 301 П213099</t>
  </si>
  <si>
    <t>91101029900002030129213 1259А 301 П213099</t>
  </si>
  <si>
    <t>91101029900002030129213 1259Б 301 П213099</t>
  </si>
  <si>
    <t>91101029900002030129213 13110 301 П213099</t>
  </si>
  <si>
    <t>91101029900002030129213 81000 301 П213099</t>
  </si>
  <si>
    <t>91101049900002040121211 00000 301 П211099</t>
  </si>
  <si>
    <t>91101049900002040121211 02160 301 П211099</t>
  </si>
  <si>
    <t>91101049900002040121211 1259А 301 П211099</t>
  </si>
  <si>
    <t>91101049900002040121211 13110 301 П211099</t>
  </si>
  <si>
    <t>91101049900002040121266 13110 301 П266099</t>
  </si>
  <si>
    <t>91101049900002040129213 00000 301 П213099</t>
  </si>
  <si>
    <t>91101049900002040129213 02160 301 П213099</t>
  </si>
  <si>
    <t>91101049900002040129213 1259А 301 П213099</t>
  </si>
  <si>
    <t>91101049900002040129213 13110 301 П213099</t>
  </si>
  <si>
    <t>91101049900002040129213 80001 301 П213099</t>
  </si>
  <si>
    <t>91101049900002040129213 81000 301 П213099</t>
  </si>
  <si>
    <t>91101049900002040244221 81000 301 П221099</t>
  </si>
  <si>
    <t>91101049900002040244223 00000 301 П223017</t>
  </si>
  <si>
    <t>91101049900002040244223 81000 301 П223017</t>
  </si>
  <si>
    <t>91101049900002040244225 13110 301 П225005</t>
  </si>
  <si>
    <t>91101049900002040244226 00000 301 П226001</t>
  </si>
  <si>
    <t>91101049900002040244226 00000 301 П226098</t>
  </si>
  <si>
    <t>91101049900002040244227 81000 301 П227002</t>
  </si>
  <si>
    <t>91101049900002040244227 90210 301 П227002</t>
  </si>
  <si>
    <t>91101049900002040244227 90211 301 П227002</t>
  </si>
  <si>
    <t>91101049900002040244343 13999 301 П343001</t>
  </si>
  <si>
    <t>91101049900002040244343 90210 301 П343001</t>
  </si>
  <si>
    <t>91101049900002040244343 90211 301 П343001</t>
  </si>
  <si>
    <t>91101049900002040247223 13110 301 П223001</t>
  </si>
  <si>
    <t>91101049900002040852291 90210 301 П291015</t>
  </si>
  <si>
    <t>91101049900002040853291 00000 301 П291004</t>
  </si>
  <si>
    <t>91101049900002040853292 00000 301 П292099</t>
  </si>
  <si>
    <t>91101069900025600540251 00000 301 П251099</t>
  </si>
  <si>
    <t>91101139900002950851291 02044 301 П291014</t>
  </si>
  <si>
    <t>91101139900002950851291 13110 301 П291001</t>
  </si>
  <si>
    <t>91101139900002950851291 13110 301 П291014</t>
  </si>
  <si>
    <t>91101139900092350244226 00000 301 Н226099</t>
  </si>
  <si>
    <t>91101139900092350244310 99997 309 Н310099</t>
  </si>
  <si>
    <t>91101139900092410244227 00000 301 П227001</t>
  </si>
  <si>
    <t>91101139900092410244227 13910 301 П227001</t>
  </si>
  <si>
    <t>91101139900097080244226 00000 301 П226031</t>
  </si>
  <si>
    <t>91101139900097080244226 13910 301 П226031</t>
  </si>
  <si>
    <t>91102039900051180121211 03365 100 П211099</t>
  </si>
  <si>
    <t>91102039900051180129213 03365 100 П213099</t>
  </si>
  <si>
    <t>91102039900051180244225 03365 100 П225004</t>
  </si>
  <si>
    <t>91102039900051180244225 03365 100 П225010</t>
  </si>
  <si>
    <t>91102039900051180244346 03365 100 П346017</t>
  </si>
  <si>
    <t>91102039900051180244349 03365 100 П349001</t>
  </si>
  <si>
    <t>91104099900078020244225 00000 301 Н225099</t>
  </si>
  <si>
    <t>91104099900078020244225 00022 311 Н225009</t>
  </si>
  <si>
    <t>91104099900078020244225 00022 311 Н225099</t>
  </si>
  <si>
    <t>91104099900078020244225 88881 311 Н225009</t>
  </si>
  <si>
    <t>91104099900078020244225 88881 311 Н225099</t>
  </si>
  <si>
    <t>91105029900075050244225 00000 301 Н225099</t>
  </si>
  <si>
    <t>91105029900075050244225 00000 301 П225008</t>
  </si>
  <si>
    <t>91105029900075050244225 12103 301 П225008</t>
  </si>
  <si>
    <t>91105039900078010244225 00000 301 П225003</t>
  </si>
  <si>
    <t>91105039900078010244346 12103 301 Н346099</t>
  </si>
  <si>
    <t>91105039900078010247223 00000 301 П223001</t>
  </si>
  <si>
    <t>91105039900078010247223 13310 301 П223001</t>
  </si>
  <si>
    <t>91105039900078010247223 99997 309 П223001</t>
  </si>
  <si>
    <t>91105039900078040244223 00000 301 П223017</t>
  </si>
  <si>
    <t>91105039900078040244223 81000 301 П223017</t>
  </si>
  <si>
    <t>91105039900078040853291 00000 301 П291004</t>
  </si>
  <si>
    <t>91105039900078050244222 13999 301 П222099</t>
  </si>
  <si>
    <t>91105039900078050244225 00022 311 Н225099</t>
  </si>
  <si>
    <t>91105039900078050244225 88881 311 Н225099</t>
  </si>
  <si>
    <t>91105039900078050244226 00022 311 Н226099</t>
  </si>
  <si>
    <t>91105039900078050244226 13999 301 Н226099</t>
  </si>
  <si>
    <t>91105039900078050244226 88881 311 Н226099</t>
  </si>
  <si>
    <t>91105039900078050244310 00000 301 Н310099</t>
  </si>
  <si>
    <t>91105039900078050244310 00022 311 Н310099</t>
  </si>
  <si>
    <t>91105039900078050244310 88881 311 Н310099</t>
  </si>
  <si>
    <t>91105039900078050244346 00000 301 Н346099</t>
  </si>
  <si>
    <t>91105039900078050244346 12103 301 Н346099</t>
  </si>
  <si>
    <t>91105039900078050244346 99997 309 Н346099</t>
  </si>
  <si>
    <t>91106030910174460244225 80001 301 Н225099</t>
  </si>
  <si>
    <t>91110030310105410244349 80005 301 Н349099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</si>
  <si>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</si>
  <si>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</si>
  <si>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</si>
  <si>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</si>
  <si>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</si>
  <si>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</si>
  <si>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</si>
  <si>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</si>
  <si>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</si>
  <si>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</si>
  <si>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</si>
  <si>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</si>
  <si>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</si>
  <si>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</si>
  <si>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</si>
  <si>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</si>
  <si>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29.02.2024</t>
  </si>
  <si>
    <t>noname</t>
  </si>
  <si>
    <t>бюджет Большетурминского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</si>
  <si>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</si>
  <si>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</si>
  <si>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</si>
  <si>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</si>
  <si>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</si>
  <si>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</si>
  <si>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</si>
  <si>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</si>
  <si>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</si>
  <si>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</si>
  <si>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</si>
  <si>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</si>
  <si>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</si>
  <si>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</si>
  <si>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</si>
  <si>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</si>
  <si>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</si>
  <si>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</si>
  <si>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</si>
  <si>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</si>
  <si>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</si>
  <si>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</si>
  <si>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</si>
  <si>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Единый сельскохозяйственный налог (пени по соответствующему платежу)</t>
  </si>
  <si>
    <t>18210503010012100000111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</si>
  <si>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</si>
  <si>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</si>
  <si>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</si>
  <si>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</si>
  <si>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</si>
  <si>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</si>
  <si>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</si>
  <si>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</si>
  <si>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</si>
  <si>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</si>
  <si>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</si>
  <si>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</si>
  <si>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</si>
  <si>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</si>
  <si>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</si>
  <si>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</si>
  <si>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</si>
  <si>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</si>
  <si>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</si>
  <si>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56711402053100000000446</t>
  </si>
  <si>
    <t>Доходы, поступающие в порядке возмещения расходов, понесенных в связи с эксплуатацией имущества сельских поселений</t>
  </si>
  <si>
    <t>59211302065100000000134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</si>
  <si>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</si>
  <si>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</si>
  <si>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</si>
  <si>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</si>
  <si>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</si>
  <si>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</si>
  <si>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</si>
  <si>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</si>
  <si>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</si>
  <si>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59221960010100000000151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</si>
  <si>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</si>
  <si>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</si>
  <si>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</si>
  <si>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</si>
  <si>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</si>
  <si>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</si>
  <si>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</si>
  <si>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</si>
  <si>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</si>
  <si>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</si>
  <si>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Социальные пособия и компенсации персоналу в денежной форме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</si>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</sst>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3667462.18</v>
      </c>
      <c r="E11" s="6">
        <v>3667462.18</v>
      </c>
      <c r="F11" s="6">
        <v>401154.1</v>
      </c>
      <c r="G11" s="6">
        <v>3667462.18</v>
      </c>
      <c r="H11" s="6"/>
      <c r="I11" s="6"/>
      <c r="J11" s="6">
        <f t="shared" ref="J11:J42" si="0">G11+H11+I11</f>
        <v>3667462.18</v>
      </c>
      <c r="K11" s="6">
        <f t="shared" ref="K11:K42" si="1">E11-F11-J11</f>
        <v>-401154.10000000009</v>
      </c>
      <c r="L11" s="6">
        <f t="shared" ref="L11:L42" si="2">D11-J11</f>
        <v>0</v>
      </c>
      <c r="M11" s="6">
        <f t="shared" ref="M11:M42" si="3">E11-J11</f>
        <v>0</v>
      </c>
    </row>
    <row r="12" spans="1:13" ht="12.75" customHeight="1" x14ac:dyDescent="0.25">
      <c r="A12" s="4" t="s">
        <v>35</v>
      </c>
      <c r="B12" s="5"/>
      <c r="C12" s="5"/>
      <c r="D12" s="6">
        <v>3667462.18</v>
      </c>
      <c r="E12" s="6">
        <v>3667462.18</v>
      </c>
      <c r="F12" s="6">
        <v>401154.1</v>
      </c>
      <c r="G12" s="6">
        <v>3667462.18</v>
      </c>
      <c r="H12" s="6"/>
      <c r="I12" s="6"/>
      <c r="J12" s="6">
        <f t="shared" si="0"/>
        <v>3667462.18</v>
      </c>
      <c r="K12" s="6">
        <f t="shared" si="1"/>
        <v>-401154.10000000009</v>
      </c>
      <c r="L12" s="6">
        <f t="shared" si="2"/>
        <v>0</v>
      </c>
      <c r="M12" s="6">
        <f t="shared" si="3"/>
        <v>0</v>
      </c>
    </row>
    <row r="13" spans="1:13" ht="12.75" customHeight="1" x14ac:dyDescent="0.25">
      <c r="A13" s="4"/>
      <c r="B13" s="5"/>
      <c r="C13" s="5" t="s">
        <v>36</v>
      </c>
      <c r="D13" s="6">
        <v>29202.92</v>
      </c>
      <c r="E13" s="6">
        <v>29202.92</v>
      </c>
      <c r="F13" s="6"/>
      <c r="G13" s="6">
        <v>29202.92</v>
      </c>
      <c r="H13" s="6"/>
      <c r="I13" s="6"/>
      <c r="J13" s="6">
        <f t="shared" si="0"/>
        <v>29202.92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3162</v>
      </c>
      <c r="E14" s="6">
        <v>3162</v>
      </c>
      <c r="F14" s="6"/>
      <c r="G14" s="6">
        <v>3162</v>
      </c>
      <c r="H14" s="6"/>
      <c r="I14" s="6"/>
      <c r="J14" s="6">
        <f t="shared" si="0"/>
        <v>3162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37438.78</v>
      </c>
      <c r="E15" s="6">
        <v>37438.78</v>
      </c>
      <c r="F15" s="6"/>
      <c r="G15" s="6">
        <v>37438.78</v>
      </c>
      <c r="H15" s="6"/>
      <c r="I15" s="6"/>
      <c r="J15" s="6">
        <f t="shared" si="0"/>
        <v>37438.78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53168.2</v>
      </c>
      <c r="E16" s="6">
        <v>53168.2</v>
      </c>
      <c r="F16" s="6"/>
      <c r="G16" s="6">
        <v>53168.2</v>
      </c>
      <c r="H16" s="6"/>
      <c r="I16" s="6"/>
      <c r="J16" s="6">
        <f t="shared" si="0"/>
        <v>53168.2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94010.31</v>
      </c>
      <c r="E17" s="6">
        <v>94010.31</v>
      </c>
      <c r="F17" s="6"/>
      <c r="G17" s="6">
        <v>94010.31</v>
      </c>
      <c r="H17" s="6"/>
      <c r="I17" s="6"/>
      <c r="J17" s="6">
        <f t="shared" si="0"/>
        <v>94010.31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49527.05</v>
      </c>
      <c r="E18" s="6">
        <v>49527.05</v>
      </c>
      <c r="F18" s="6"/>
      <c r="G18" s="6">
        <v>49527.05</v>
      </c>
      <c r="H18" s="6"/>
      <c r="I18" s="6"/>
      <c r="J18" s="6">
        <f t="shared" si="0"/>
        <v>49527.05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30641.77</v>
      </c>
      <c r="E19" s="6">
        <v>30641.77</v>
      </c>
      <c r="F19" s="6"/>
      <c r="G19" s="6">
        <v>30641.77</v>
      </c>
      <c r="H19" s="6"/>
      <c r="I19" s="6"/>
      <c r="J19" s="6">
        <f t="shared" si="0"/>
        <v>30641.77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283000</v>
      </c>
      <c r="E20" s="6">
        <v>283000</v>
      </c>
      <c r="F20" s="6"/>
      <c r="G20" s="6">
        <v>283000</v>
      </c>
      <c r="H20" s="6"/>
      <c r="I20" s="6"/>
      <c r="J20" s="6">
        <f t="shared" si="0"/>
        <v>283000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1</v>
      </c>
      <c r="E21" s="6">
        <v>1</v>
      </c>
      <c r="F21" s="6"/>
      <c r="G21" s="6">
        <v>1</v>
      </c>
      <c r="H21" s="6"/>
      <c r="I21" s="6"/>
      <c r="J21" s="6">
        <f t="shared" si="0"/>
        <v>1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2384.5100000000002</v>
      </c>
      <c r="E22" s="6">
        <v>2384.5100000000002</v>
      </c>
      <c r="F22" s="6"/>
      <c r="G22" s="6">
        <v>2384.5100000000002</v>
      </c>
      <c r="H22" s="6"/>
      <c r="I22" s="6"/>
      <c r="J22" s="6">
        <f t="shared" si="0"/>
        <v>2384.5100000000002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954.92</v>
      </c>
      <c r="E23" s="6">
        <v>954.92</v>
      </c>
      <c r="F23" s="6"/>
      <c r="G23" s="6">
        <v>954.92</v>
      </c>
      <c r="H23" s="6"/>
      <c r="I23" s="6"/>
      <c r="J23" s="6">
        <f t="shared" si="0"/>
        <v>954.92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11306.51</v>
      </c>
      <c r="E24" s="6">
        <v>11306.51</v>
      </c>
      <c r="F24" s="6"/>
      <c r="G24" s="6">
        <v>11306.51</v>
      </c>
      <c r="H24" s="6"/>
      <c r="I24" s="6"/>
      <c r="J24" s="6">
        <f t="shared" si="0"/>
        <v>11306.51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16056.8</v>
      </c>
      <c r="E25" s="6">
        <v>16056.8</v>
      </c>
      <c r="F25" s="6"/>
      <c r="G25" s="6">
        <v>16056.8</v>
      </c>
      <c r="H25" s="6"/>
      <c r="I25" s="6"/>
      <c r="J25" s="6">
        <f t="shared" si="0"/>
        <v>16056.8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28390.9</v>
      </c>
      <c r="E26" s="6">
        <v>28390.9</v>
      </c>
      <c r="F26" s="6"/>
      <c r="G26" s="6">
        <v>28390.9</v>
      </c>
      <c r="H26" s="6"/>
      <c r="I26" s="6"/>
      <c r="J26" s="6">
        <f t="shared" si="0"/>
        <v>28390.9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14957.16</v>
      </c>
      <c r="E27" s="6">
        <v>14957.16</v>
      </c>
      <c r="F27" s="6"/>
      <c r="G27" s="6">
        <v>14957.16</v>
      </c>
      <c r="H27" s="6"/>
      <c r="I27" s="6"/>
      <c r="J27" s="6">
        <f t="shared" si="0"/>
        <v>14957.16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5">
      <c r="A28" s="4"/>
      <c r="B28" s="5"/>
      <c r="C28" s="5" t="s">
        <v>51</v>
      </c>
      <c r="D28" s="6">
        <v>9253.81</v>
      </c>
      <c r="E28" s="6">
        <v>9253.81</v>
      </c>
      <c r="F28" s="6"/>
      <c r="G28" s="6">
        <v>9253.81</v>
      </c>
      <c r="H28" s="6"/>
      <c r="I28" s="6"/>
      <c r="J28" s="6">
        <f t="shared" si="0"/>
        <v>9253.81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90545.99</v>
      </c>
      <c r="E29" s="6">
        <v>90545.99</v>
      </c>
      <c r="F29" s="6"/>
      <c r="G29" s="6">
        <v>90545.99</v>
      </c>
      <c r="H29" s="6"/>
      <c r="I29" s="6"/>
      <c r="J29" s="6">
        <f t="shared" si="0"/>
        <v>90545.99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1354.38</v>
      </c>
      <c r="E30" s="6">
        <v>1354.38</v>
      </c>
      <c r="F30" s="6"/>
      <c r="G30" s="6">
        <v>1354.38</v>
      </c>
      <c r="H30" s="6"/>
      <c r="I30" s="6"/>
      <c r="J30" s="6">
        <f t="shared" si="0"/>
        <v>1354.38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22264.74</v>
      </c>
      <c r="E31" s="6">
        <v>22264.74</v>
      </c>
      <c r="F31" s="6"/>
      <c r="G31" s="6">
        <v>22264.74</v>
      </c>
      <c r="H31" s="6"/>
      <c r="I31" s="6"/>
      <c r="J31" s="6">
        <f t="shared" si="0"/>
        <v>22264.74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2442</v>
      </c>
      <c r="E32" s="6">
        <v>2442</v>
      </c>
      <c r="F32" s="6"/>
      <c r="G32" s="6">
        <v>2442</v>
      </c>
      <c r="H32" s="6"/>
      <c r="I32" s="6"/>
      <c r="J32" s="6">
        <f t="shared" si="0"/>
        <v>2442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20338</v>
      </c>
      <c r="E33" s="6">
        <v>20338</v>
      </c>
      <c r="F33" s="6"/>
      <c r="G33" s="6">
        <v>20338</v>
      </c>
      <c r="H33" s="6"/>
      <c r="I33" s="6"/>
      <c r="J33" s="6">
        <f t="shared" si="0"/>
        <v>20338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254652.68</v>
      </c>
      <c r="E34" s="6">
        <v>254652.68</v>
      </c>
      <c r="F34" s="6"/>
      <c r="G34" s="6">
        <v>254652.68</v>
      </c>
      <c r="H34" s="6"/>
      <c r="I34" s="6"/>
      <c r="J34" s="6">
        <f t="shared" si="0"/>
        <v>254652.68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8347.32</v>
      </c>
      <c r="E35" s="6">
        <v>8347.32</v>
      </c>
      <c r="F35" s="6"/>
      <c r="G35" s="6">
        <v>8347.32</v>
      </c>
      <c r="H35" s="6"/>
      <c r="I35" s="6"/>
      <c r="J35" s="6">
        <f t="shared" si="0"/>
        <v>8347.32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5253.01</v>
      </c>
      <c r="E36" s="6">
        <v>5253.01</v>
      </c>
      <c r="F36" s="6"/>
      <c r="G36" s="6">
        <v>5253.01</v>
      </c>
      <c r="H36" s="6"/>
      <c r="I36" s="6"/>
      <c r="J36" s="6">
        <f t="shared" si="0"/>
        <v>5253.01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737.48</v>
      </c>
      <c r="E37" s="6">
        <v>737.48</v>
      </c>
      <c r="F37" s="6"/>
      <c r="G37" s="6">
        <v>737.48</v>
      </c>
      <c r="H37" s="6"/>
      <c r="I37" s="6"/>
      <c r="J37" s="6">
        <f t="shared" si="0"/>
        <v>737.48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6142.08</v>
      </c>
      <c r="E38" s="6">
        <v>6142.08</v>
      </c>
      <c r="F38" s="6"/>
      <c r="G38" s="6">
        <v>6142.08</v>
      </c>
      <c r="H38" s="6"/>
      <c r="I38" s="6"/>
      <c r="J38" s="6">
        <f t="shared" si="0"/>
        <v>6142.08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77453.95</v>
      </c>
      <c r="E39" s="6">
        <v>77453.95</v>
      </c>
      <c r="F39" s="6"/>
      <c r="G39" s="6">
        <v>77453.95</v>
      </c>
      <c r="H39" s="6"/>
      <c r="I39" s="6"/>
      <c r="J39" s="6">
        <f t="shared" si="0"/>
        <v>77453.95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432.16</v>
      </c>
      <c r="E40" s="6">
        <v>432.16</v>
      </c>
      <c r="F40" s="6"/>
      <c r="G40" s="6">
        <v>432.16</v>
      </c>
      <c r="H40" s="6"/>
      <c r="I40" s="6"/>
      <c r="J40" s="6">
        <f t="shared" si="0"/>
        <v>432.16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491.44</v>
      </c>
      <c r="E41" s="6">
        <v>491.44</v>
      </c>
      <c r="F41" s="6"/>
      <c r="G41" s="6">
        <v>491.44</v>
      </c>
      <c r="H41" s="6"/>
      <c r="I41" s="6"/>
      <c r="J41" s="6">
        <f t="shared" si="0"/>
        <v>491.44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7200</v>
      </c>
      <c r="E42" s="6">
        <v>7200</v>
      </c>
      <c r="F42" s="6">
        <v>5454.15</v>
      </c>
      <c r="G42" s="6">
        <v>7200</v>
      </c>
      <c r="H42" s="6"/>
      <c r="I42" s="6"/>
      <c r="J42" s="6">
        <f t="shared" si="0"/>
        <v>7200</v>
      </c>
      <c r="K42" s="6">
        <f t="shared" si="1"/>
        <v>-5454.15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900</v>
      </c>
      <c r="E43" s="6">
        <v>900</v>
      </c>
      <c r="F43" s="6">
        <v>772.97</v>
      </c>
      <c r="G43" s="6">
        <v>900</v>
      </c>
      <c r="H43" s="6"/>
      <c r="I43" s="6"/>
      <c r="J43" s="6">
        <f t="shared" ref="J43:J74" si="4">G43+H43+I43</f>
        <v>900</v>
      </c>
      <c r="K43" s="6">
        <f t="shared" ref="K43:K74" si="5">E43-F43-J43</f>
        <v>-772.97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600.1</v>
      </c>
      <c r="E44" s="6">
        <v>600.1</v>
      </c>
      <c r="F44" s="6">
        <v>595.02</v>
      </c>
      <c r="G44" s="6">
        <v>600.1</v>
      </c>
      <c r="H44" s="6"/>
      <c r="I44" s="6"/>
      <c r="J44" s="6">
        <f t="shared" si="4"/>
        <v>600.1</v>
      </c>
      <c r="K44" s="6">
        <f t="shared" si="5"/>
        <v>-595.02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38000.06</v>
      </c>
      <c r="E45" s="6">
        <v>38000.06</v>
      </c>
      <c r="F45" s="6">
        <v>34833.379999999997</v>
      </c>
      <c r="G45" s="6">
        <v>38000.06</v>
      </c>
      <c r="H45" s="6"/>
      <c r="I45" s="6"/>
      <c r="J45" s="6">
        <f t="shared" si="4"/>
        <v>38000.06</v>
      </c>
      <c r="K45" s="6">
        <f t="shared" si="5"/>
        <v>-34833.379999999997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7289.27</v>
      </c>
      <c r="E46" s="6">
        <v>7289.27</v>
      </c>
      <c r="F46" s="6"/>
      <c r="G46" s="6">
        <v>7289.27</v>
      </c>
      <c r="H46" s="6"/>
      <c r="I46" s="6"/>
      <c r="J46" s="6">
        <f t="shared" si="4"/>
        <v>7289.27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3000</v>
      </c>
      <c r="E47" s="6">
        <v>3000</v>
      </c>
      <c r="F47" s="6"/>
      <c r="G47" s="6">
        <v>3000</v>
      </c>
      <c r="H47" s="6"/>
      <c r="I47" s="6"/>
      <c r="J47" s="6">
        <f t="shared" si="4"/>
        <v>3000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273.41000000000003</v>
      </c>
      <c r="E48" s="6">
        <v>273.41000000000003</v>
      </c>
      <c r="F48" s="6"/>
      <c r="G48" s="6">
        <v>273.41000000000003</v>
      </c>
      <c r="H48" s="6"/>
      <c r="I48" s="6"/>
      <c r="J48" s="6">
        <f t="shared" si="4"/>
        <v>273.41000000000003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9667.48</v>
      </c>
      <c r="E49" s="6">
        <v>9667.48</v>
      </c>
      <c r="F49" s="6"/>
      <c r="G49" s="6">
        <v>9667.48</v>
      </c>
      <c r="H49" s="6"/>
      <c r="I49" s="6"/>
      <c r="J49" s="6">
        <f t="shared" si="4"/>
        <v>9667.48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2868</v>
      </c>
      <c r="E50" s="6">
        <v>2868</v>
      </c>
      <c r="F50" s="6"/>
      <c r="G50" s="6">
        <v>2868</v>
      </c>
      <c r="H50" s="6"/>
      <c r="I50" s="6"/>
      <c r="J50" s="6">
        <f t="shared" si="4"/>
        <v>2868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10000</v>
      </c>
      <c r="E51" s="6">
        <v>10000</v>
      </c>
      <c r="F51" s="6"/>
      <c r="G51" s="6">
        <v>10000</v>
      </c>
      <c r="H51" s="6"/>
      <c r="I51" s="6"/>
      <c r="J51" s="6">
        <f t="shared" si="4"/>
        <v>10000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31100</v>
      </c>
      <c r="E52" s="6">
        <v>31100</v>
      </c>
      <c r="F52" s="6"/>
      <c r="G52" s="6">
        <v>31100</v>
      </c>
      <c r="H52" s="6"/>
      <c r="I52" s="6"/>
      <c r="J52" s="6">
        <f t="shared" si="4"/>
        <v>31100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13900</v>
      </c>
      <c r="E53" s="6">
        <v>13900</v>
      </c>
      <c r="F53" s="6"/>
      <c r="G53" s="6">
        <v>13900</v>
      </c>
      <c r="H53" s="6"/>
      <c r="I53" s="6"/>
      <c r="J53" s="6">
        <f t="shared" si="4"/>
        <v>13900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113800</v>
      </c>
      <c r="E54" s="6">
        <v>113800</v>
      </c>
      <c r="F54" s="6">
        <v>106187.32</v>
      </c>
      <c r="G54" s="6">
        <v>113800</v>
      </c>
      <c r="H54" s="6"/>
      <c r="I54" s="6"/>
      <c r="J54" s="6">
        <f t="shared" si="4"/>
        <v>113800</v>
      </c>
      <c r="K54" s="6">
        <f t="shared" si="5"/>
        <v>-106187.32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1837</v>
      </c>
      <c r="E55" s="6">
        <v>1837</v>
      </c>
      <c r="F55" s="6"/>
      <c r="G55" s="6">
        <v>1837</v>
      </c>
      <c r="H55" s="6"/>
      <c r="I55" s="6"/>
      <c r="J55" s="6">
        <f t="shared" si="4"/>
        <v>1837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5">
      <c r="A56" s="4"/>
      <c r="B56" s="5"/>
      <c r="C56" s="5" t="s">
        <v>79</v>
      </c>
      <c r="D56" s="6">
        <v>216.36</v>
      </c>
      <c r="E56" s="6">
        <v>216.36</v>
      </c>
      <c r="F56" s="6"/>
      <c r="G56" s="6">
        <v>216.36</v>
      </c>
      <c r="H56" s="6"/>
      <c r="I56" s="6"/>
      <c r="J56" s="6">
        <f t="shared" si="4"/>
        <v>216.36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5</v>
      </c>
      <c r="E57" s="6">
        <v>5</v>
      </c>
      <c r="F57" s="6"/>
      <c r="G57" s="6">
        <v>5</v>
      </c>
      <c r="H57" s="6"/>
      <c r="I57" s="6"/>
      <c r="J57" s="6">
        <f t="shared" si="4"/>
        <v>5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1000</v>
      </c>
      <c r="E58" s="6">
        <v>1000</v>
      </c>
      <c r="F58" s="6"/>
      <c r="G58" s="6">
        <v>1000</v>
      </c>
      <c r="H58" s="6"/>
      <c r="I58" s="6"/>
      <c r="J58" s="6">
        <f t="shared" si="4"/>
        <v>1000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6171</v>
      </c>
      <c r="E59" s="6">
        <v>6171</v>
      </c>
      <c r="F59" s="6"/>
      <c r="G59" s="6">
        <v>6171</v>
      </c>
      <c r="H59" s="6"/>
      <c r="I59" s="6"/>
      <c r="J59" s="6">
        <f t="shared" si="4"/>
        <v>6171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132</v>
      </c>
      <c r="E60" s="6">
        <v>132</v>
      </c>
      <c r="F60" s="6"/>
      <c r="G60" s="6">
        <v>132</v>
      </c>
      <c r="H60" s="6"/>
      <c r="I60" s="6"/>
      <c r="J60" s="6">
        <f t="shared" si="4"/>
        <v>132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207600</v>
      </c>
      <c r="E61" s="6">
        <v>207600</v>
      </c>
      <c r="F61" s="6"/>
      <c r="G61" s="6">
        <v>207600</v>
      </c>
      <c r="H61" s="6"/>
      <c r="I61" s="6"/>
      <c r="J61" s="6">
        <f t="shared" si="4"/>
        <v>207600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1400</v>
      </c>
      <c r="E62" s="6">
        <v>1400</v>
      </c>
      <c r="F62" s="6"/>
      <c r="G62" s="6">
        <v>1400</v>
      </c>
      <c r="H62" s="6"/>
      <c r="I62" s="6"/>
      <c r="J62" s="6">
        <f t="shared" si="4"/>
        <v>1400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11100</v>
      </c>
      <c r="E63" s="6">
        <v>11100</v>
      </c>
      <c r="F63" s="6"/>
      <c r="G63" s="6">
        <v>11100</v>
      </c>
      <c r="H63" s="6"/>
      <c r="I63" s="6"/>
      <c r="J63" s="6">
        <f t="shared" si="4"/>
        <v>11100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48.55</v>
      </c>
      <c r="E64" s="6">
        <v>48.55</v>
      </c>
      <c r="F64" s="6"/>
      <c r="G64" s="6">
        <v>48.55</v>
      </c>
      <c r="H64" s="6"/>
      <c r="I64" s="6"/>
      <c r="J64" s="6">
        <f t="shared" si="4"/>
        <v>48.55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1500</v>
      </c>
      <c r="E65" s="6">
        <v>1500</v>
      </c>
      <c r="F65" s="6"/>
      <c r="G65" s="6">
        <v>1500</v>
      </c>
      <c r="H65" s="6"/>
      <c r="I65" s="6"/>
      <c r="J65" s="6">
        <f t="shared" si="4"/>
        <v>1500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640</v>
      </c>
      <c r="E66" s="6">
        <v>640</v>
      </c>
      <c r="F66" s="6"/>
      <c r="G66" s="6">
        <v>640</v>
      </c>
      <c r="H66" s="6"/>
      <c r="I66" s="6"/>
      <c r="J66" s="6">
        <f t="shared" si="4"/>
        <v>640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5000</v>
      </c>
      <c r="E67" s="6">
        <v>5000</v>
      </c>
      <c r="F67" s="6"/>
      <c r="G67" s="6">
        <v>5000</v>
      </c>
      <c r="H67" s="6"/>
      <c r="I67" s="6"/>
      <c r="J67" s="6">
        <f t="shared" si="4"/>
        <v>5000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76686</v>
      </c>
      <c r="E68" s="6">
        <v>76686</v>
      </c>
      <c r="F68" s="6"/>
      <c r="G68" s="6">
        <v>76686</v>
      </c>
      <c r="H68" s="6"/>
      <c r="I68" s="6"/>
      <c r="J68" s="6">
        <f t="shared" si="4"/>
        <v>76686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23159</v>
      </c>
      <c r="E69" s="6">
        <v>23159</v>
      </c>
      <c r="F69" s="6"/>
      <c r="G69" s="6">
        <v>23159</v>
      </c>
      <c r="H69" s="6"/>
      <c r="I69" s="6"/>
      <c r="J69" s="6">
        <f t="shared" si="4"/>
        <v>23159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2000</v>
      </c>
      <c r="E70" s="6">
        <v>2000</v>
      </c>
      <c r="F70" s="6"/>
      <c r="G70" s="6">
        <v>2000</v>
      </c>
      <c r="H70" s="6"/>
      <c r="I70" s="6"/>
      <c r="J70" s="6">
        <f t="shared" si="4"/>
        <v>2000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1625</v>
      </c>
      <c r="E71" s="6">
        <v>1625</v>
      </c>
      <c r="F71" s="6"/>
      <c r="G71" s="6">
        <v>1625</v>
      </c>
      <c r="H71" s="6"/>
      <c r="I71" s="6"/>
      <c r="J71" s="6">
        <f t="shared" si="4"/>
        <v>1625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6055</v>
      </c>
      <c r="E72" s="6">
        <v>6055</v>
      </c>
      <c r="F72" s="6"/>
      <c r="G72" s="6">
        <v>6055</v>
      </c>
      <c r="H72" s="6"/>
      <c r="I72" s="6"/>
      <c r="J72" s="6">
        <f t="shared" si="4"/>
        <v>6055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620</v>
      </c>
      <c r="E73" s="6">
        <v>620</v>
      </c>
      <c r="F73" s="6"/>
      <c r="G73" s="6">
        <v>620</v>
      </c>
      <c r="H73" s="6"/>
      <c r="I73" s="6"/>
      <c r="J73" s="6">
        <f t="shared" si="4"/>
        <v>620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5">
      <c r="A74" s="4"/>
      <c r="B74" s="5"/>
      <c r="C74" s="5" t="s">
        <v>97</v>
      </c>
      <c r="D74" s="6">
        <v>350</v>
      </c>
      <c r="E74" s="6">
        <v>350</v>
      </c>
      <c r="F74" s="6"/>
      <c r="G74" s="6">
        <v>350</v>
      </c>
      <c r="H74" s="6"/>
      <c r="I74" s="6"/>
      <c r="J74" s="6">
        <f t="shared" si="4"/>
        <v>350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40000</v>
      </c>
      <c r="E75" s="6">
        <v>40000</v>
      </c>
      <c r="F75" s="6"/>
      <c r="G75" s="6">
        <v>40000</v>
      </c>
      <c r="H75" s="6"/>
      <c r="I75" s="6"/>
      <c r="J75" s="6">
        <f t="shared" ref="J75:J106" si="8">G75+H75+I75</f>
        <v>40000</v>
      </c>
      <c r="K75" s="6">
        <f t="shared" ref="K75:K106" si="9">E75-F75-J75</f>
        <v>0</v>
      </c>
      <c r="L75" s="6">
        <f t="shared" ref="L75:L103" si="10">D75-J75</f>
        <v>0</v>
      </c>
      <c r="M75" s="6">
        <f t="shared" ref="M75:M103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10000</v>
      </c>
      <c r="E76" s="6">
        <v>10000</v>
      </c>
      <c r="F76" s="6"/>
      <c r="G76" s="6">
        <v>10000</v>
      </c>
      <c r="H76" s="6"/>
      <c r="I76" s="6"/>
      <c r="J76" s="6">
        <f t="shared" si="8"/>
        <v>10000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160000</v>
      </c>
      <c r="E77" s="6">
        <v>160000</v>
      </c>
      <c r="F77" s="6"/>
      <c r="G77" s="6">
        <v>160000</v>
      </c>
      <c r="H77" s="6"/>
      <c r="I77" s="6"/>
      <c r="J77" s="6">
        <f t="shared" si="8"/>
        <v>160000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5">
      <c r="A78" s="4"/>
      <c r="B78" s="5"/>
      <c r="C78" s="5" t="s">
        <v>101</v>
      </c>
      <c r="D78" s="6">
        <v>40000</v>
      </c>
      <c r="E78" s="6">
        <v>40000</v>
      </c>
      <c r="F78" s="6"/>
      <c r="G78" s="6">
        <v>40000</v>
      </c>
      <c r="H78" s="6"/>
      <c r="I78" s="6"/>
      <c r="J78" s="6">
        <f t="shared" si="8"/>
        <v>40000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16000</v>
      </c>
      <c r="E79" s="6">
        <v>16000</v>
      </c>
      <c r="F79" s="6"/>
      <c r="G79" s="6">
        <v>16000</v>
      </c>
      <c r="H79" s="6"/>
      <c r="I79" s="6"/>
      <c r="J79" s="6">
        <f t="shared" si="8"/>
        <v>16000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8657.52</v>
      </c>
      <c r="E80" s="6">
        <v>8657.52</v>
      </c>
      <c r="F80" s="6"/>
      <c r="G80" s="6">
        <v>8657.52</v>
      </c>
      <c r="H80" s="6"/>
      <c r="I80" s="6"/>
      <c r="J80" s="6">
        <f t="shared" si="8"/>
        <v>8657.52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3101.48</v>
      </c>
      <c r="E81" s="6">
        <v>3101.48</v>
      </c>
      <c r="F81" s="6"/>
      <c r="G81" s="6">
        <v>3101.48</v>
      </c>
      <c r="H81" s="6"/>
      <c r="I81" s="6"/>
      <c r="J81" s="6">
        <f t="shared" si="8"/>
        <v>3101.48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3000</v>
      </c>
      <c r="E82" s="6">
        <v>3000</v>
      </c>
      <c r="F82" s="6"/>
      <c r="G82" s="6">
        <v>3000</v>
      </c>
      <c r="H82" s="6"/>
      <c r="I82" s="6"/>
      <c r="J82" s="6">
        <f t="shared" si="8"/>
        <v>3000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2100</v>
      </c>
      <c r="E83" s="6">
        <v>2100</v>
      </c>
      <c r="F83" s="6"/>
      <c r="G83" s="6">
        <v>2100</v>
      </c>
      <c r="H83" s="6"/>
      <c r="I83" s="6"/>
      <c r="J83" s="6">
        <f t="shared" si="8"/>
        <v>2100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232300</v>
      </c>
      <c r="E84" s="6">
        <v>232300</v>
      </c>
      <c r="F84" s="6">
        <v>228312.68</v>
      </c>
      <c r="G84" s="6">
        <v>232300</v>
      </c>
      <c r="H84" s="6"/>
      <c r="I84" s="6"/>
      <c r="J84" s="6">
        <f t="shared" si="8"/>
        <v>232300</v>
      </c>
      <c r="K84" s="6">
        <f t="shared" si="9"/>
        <v>-228312.68</v>
      </c>
      <c r="L84" s="6">
        <f t="shared" si="10"/>
        <v>0</v>
      </c>
      <c r="M84" s="6">
        <f t="shared" si="11"/>
        <v>0</v>
      </c>
    </row>
    <row r="85" spans="1:13" ht="12.75" customHeight="1" x14ac:dyDescent="0.25">
      <c r="A85" s="4"/>
      <c r="B85" s="5"/>
      <c r="C85" s="5" t="s">
        <v>108</v>
      </c>
      <c r="D85" s="6">
        <v>16900</v>
      </c>
      <c r="E85" s="6">
        <v>16900</v>
      </c>
      <c r="F85" s="6">
        <v>16900</v>
      </c>
      <c r="G85" s="6">
        <v>16900</v>
      </c>
      <c r="H85" s="6"/>
      <c r="I85" s="6"/>
      <c r="J85" s="6">
        <f t="shared" si="8"/>
        <v>16900</v>
      </c>
      <c r="K85" s="6">
        <f t="shared" si="9"/>
        <v>-16900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11501.77</v>
      </c>
      <c r="E86" s="6">
        <v>11501.77</v>
      </c>
      <c r="F86" s="6"/>
      <c r="G86" s="6">
        <v>11501.77</v>
      </c>
      <c r="H86" s="6"/>
      <c r="I86" s="6"/>
      <c r="J86" s="6">
        <f t="shared" si="8"/>
        <v>11501.77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5">
      <c r="A87" s="4"/>
      <c r="B87" s="5"/>
      <c r="C87" s="5" t="s">
        <v>110</v>
      </c>
      <c r="D87" s="6">
        <v>7800</v>
      </c>
      <c r="E87" s="6">
        <v>7800</v>
      </c>
      <c r="F87" s="6">
        <v>7047.98</v>
      </c>
      <c r="G87" s="6">
        <v>7800</v>
      </c>
      <c r="H87" s="6"/>
      <c r="I87" s="6"/>
      <c r="J87" s="6">
        <f t="shared" si="8"/>
        <v>7800</v>
      </c>
      <c r="K87" s="6">
        <f t="shared" si="9"/>
        <v>-7047.98</v>
      </c>
      <c r="L87" s="6">
        <f t="shared" si="10"/>
        <v>0</v>
      </c>
      <c r="M87" s="6">
        <f t="shared" si="11"/>
        <v>0</v>
      </c>
    </row>
    <row r="88" spans="1:13" ht="12.75" customHeight="1" x14ac:dyDescent="0.25">
      <c r="A88" s="4"/>
      <c r="B88" s="5"/>
      <c r="C88" s="5" t="s">
        <v>111</v>
      </c>
      <c r="D88" s="6">
        <v>1080.67</v>
      </c>
      <c r="E88" s="6">
        <v>1080.67</v>
      </c>
      <c r="F88" s="6">
        <v>1050.5999999999999</v>
      </c>
      <c r="G88" s="6">
        <v>1080.67</v>
      </c>
      <c r="H88" s="6"/>
      <c r="I88" s="6"/>
      <c r="J88" s="6">
        <f t="shared" si="8"/>
        <v>1080.67</v>
      </c>
      <c r="K88" s="6">
        <f t="shared" si="9"/>
        <v>-1050.5999999999999</v>
      </c>
      <c r="L88" s="6">
        <f t="shared" si="10"/>
        <v>0</v>
      </c>
      <c r="M88" s="6">
        <f t="shared" si="11"/>
        <v>0</v>
      </c>
    </row>
    <row r="89" spans="1:13" ht="12.75" customHeight="1" x14ac:dyDescent="0.25">
      <c r="A89" s="4"/>
      <c r="B89" s="5"/>
      <c r="C89" s="5" t="s">
        <v>112</v>
      </c>
      <c r="D89" s="6">
        <v>83.64</v>
      </c>
      <c r="E89" s="6">
        <v>83.64</v>
      </c>
      <c r="F89" s="6"/>
      <c r="G89" s="6">
        <v>83.64</v>
      </c>
      <c r="H89" s="6"/>
      <c r="I89" s="6"/>
      <c r="J89" s="6">
        <f t="shared" si="8"/>
        <v>83.64</v>
      </c>
      <c r="K89" s="6">
        <f t="shared" si="9"/>
        <v>0</v>
      </c>
      <c r="L89" s="6">
        <f t="shared" si="10"/>
        <v>0</v>
      </c>
      <c r="M89" s="6">
        <f t="shared" si="11"/>
        <v>0</v>
      </c>
    </row>
    <row r="90" spans="1:13" ht="12.75" customHeight="1" x14ac:dyDescent="0.25">
      <c r="A90" s="4"/>
      <c r="B90" s="5"/>
      <c r="C90" s="5" t="s">
        <v>113</v>
      </c>
      <c r="D90" s="6">
        <v>32000</v>
      </c>
      <c r="E90" s="6">
        <v>32000</v>
      </c>
      <c r="F90" s="6"/>
      <c r="G90" s="6">
        <v>32000</v>
      </c>
      <c r="H90" s="6"/>
      <c r="I90" s="6"/>
      <c r="J90" s="6">
        <f t="shared" si="8"/>
        <v>32000</v>
      </c>
      <c r="K90" s="6">
        <f t="shared" si="9"/>
        <v>0</v>
      </c>
      <c r="L90" s="6">
        <f t="shared" si="10"/>
        <v>0</v>
      </c>
      <c r="M90" s="6">
        <f t="shared" si="11"/>
        <v>0</v>
      </c>
    </row>
    <row r="91" spans="1:13" ht="12.75" customHeight="1" x14ac:dyDescent="0.25">
      <c r="A91" s="4"/>
      <c r="B91" s="5"/>
      <c r="C91" s="5" t="s">
        <v>114</v>
      </c>
      <c r="D91" s="6">
        <v>52504</v>
      </c>
      <c r="E91" s="6">
        <v>52504</v>
      </c>
      <c r="F91" s="6"/>
      <c r="G91" s="6">
        <v>52504</v>
      </c>
      <c r="H91" s="6"/>
      <c r="I91" s="6"/>
      <c r="J91" s="6">
        <f t="shared" si="8"/>
        <v>52504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5">
      <c r="A92" s="4"/>
      <c r="B92" s="5"/>
      <c r="C92" s="5" t="s">
        <v>115</v>
      </c>
      <c r="D92" s="6">
        <v>210016</v>
      </c>
      <c r="E92" s="6">
        <v>210016</v>
      </c>
      <c r="F92" s="6"/>
      <c r="G92" s="6">
        <v>210016</v>
      </c>
      <c r="H92" s="6"/>
      <c r="I92" s="6"/>
      <c r="J92" s="6">
        <f t="shared" si="8"/>
        <v>210016</v>
      </c>
      <c r="K92" s="6">
        <f t="shared" si="9"/>
        <v>0</v>
      </c>
      <c r="L92" s="6">
        <f t="shared" si="10"/>
        <v>0</v>
      </c>
      <c r="M92" s="6">
        <f t="shared" si="11"/>
        <v>0</v>
      </c>
    </row>
    <row r="93" spans="1:13" ht="12.75" customHeight="1" x14ac:dyDescent="0.25">
      <c r="A93" s="4"/>
      <c r="B93" s="5"/>
      <c r="C93" s="5" t="s">
        <v>116</v>
      </c>
      <c r="D93" s="6">
        <v>3000</v>
      </c>
      <c r="E93" s="6">
        <v>3000</v>
      </c>
      <c r="F93" s="6"/>
      <c r="G93" s="6">
        <v>3000</v>
      </c>
      <c r="H93" s="6"/>
      <c r="I93" s="6"/>
      <c r="J93" s="6">
        <f t="shared" si="8"/>
        <v>3000</v>
      </c>
      <c r="K93" s="6">
        <f t="shared" si="9"/>
        <v>0</v>
      </c>
      <c r="L93" s="6">
        <f t="shared" si="10"/>
        <v>0</v>
      </c>
      <c r="M93" s="6">
        <f t="shared" si="11"/>
        <v>0</v>
      </c>
    </row>
    <row r="94" spans="1:13" ht="12.75" customHeight="1" x14ac:dyDescent="0.25">
      <c r="A94" s="4"/>
      <c r="B94" s="5"/>
      <c r="C94" s="5" t="s">
        <v>117</v>
      </c>
      <c r="D94" s="6">
        <v>28000</v>
      </c>
      <c r="E94" s="6">
        <v>28000</v>
      </c>
      <c r="F94" s="6"/>
      <c r="G94" s="6">
        <v>28000</v>
      </c>
      <c r="H94" s="6"/>
      <c r="I94" s="6"/>
      <c r="J94" s="6">
        <f t="shared" si="8"/>
        <v>28000</v>
      </c>
      <c r="K94" s="6">
        <f t="shared" si="9"/>
        <v>0</v>
      </c>
      <c r="L94" s="6">
        <f t="shared" si="10"/>
        <v>0</v>
      </c>
      <c r="M94" s="6">
        <f t="shared" si="11"/>
        <v>0</v>
      </c>
    </row>
    <row r="95" spans="1:13" ht="12.75" customHeight="1" x14ac:dyDescent="0.25">
      <c r="A95" s="4"/>
      <c r="B95" s="5"/>
      <c r="C95" s="5" t="s">
        <v>118</v>
      </c>
      <c r="D95" s="6">
        <v>12000</v>
      </c>
      <c r="E95" s="6">
        <v>12000</v>
      </c>
      <c r="F95" s="6"/>
      <c r="G95" s="6">
        <v>12000</v>
      </c>
      <c r="H95" s="6"/>
      <c r="I95" s="6"/>
      <c r="J95" s="6">
        <f t="shared" si="8"/>
        <v>12000</v>
      </c>
      <c r="K95" s="6">
        <f t="shared" si="9"/>
        <v>0</v>
      </c>
      <c r="L95" s="6">
        <f t="shared" si="10"/>
        <v>0</v>
      </c>
      <c r="M95" s="6">
        <f t="shared" si="11"/>
        <v>0</v>
      </c>
    </row>
    <row r="96" spans="1:13" ht="12.75" customHeight="1" x14ac:dyDescent="0.25">
      <c r="A96" s="4"/>
      <c r="B96" s="5"/>
      <c r="C96" s="5" t="s">
        <v>119</v>
      </c>
      <c r="D96" s="6">
        <v>10000</v>
      </c>
      <c r="E96" s="6">
        <v>10000</v>
      </c>
      <c r="F96" s="6"/>
      <c r="G96" s="6">
        <v>10000</v>
      </c>
      <c r="H96" s="6"/>
      <c r="I96" s="6"/>
      <c r="J96" s="6">
        <f t="shared" si="8"/>
        <v>10000</v>
      </c>
      <c r="K96" s="6">
        <f t="shared" si="9"/>
        <v>0</v>
      </c>
      <c r="L96" s="6">
        <f t="shared" si="10"/>
        <v>0</v>
      </c>
      <c r="M96" s="6">
        <f t="shared" si="11"/>
        <v>0</v>
      </c>
    </row>
    <row r="97" spans="1:13" ht="12.75" customHeight="1" x14ac:dyDescent="0.25">
      <c r="A97" s="4"/>
      <c r="B97" s="5"/>
      <c r="C97" s="5" t="s">
        <v>120</v>
      </c>
      <c r="D97" s="6">
        <v>186496</v>
      </c>
      <c r="E97" s="6">
        <v>186496</v>
      </c>
      <c r="F97" s="6"/>
      <c r="G97" s="6">
        <v>186496</v>
      </c>
      <c r="H97" s="6"/>
      <c r="I97" s="6"/>
      <c r="J97" s="6">
        <f t="shared" si="8"/>
        <v>186496</v>
      </c>
      <c r="K97" s="6">
        <f t="shared" si="9"/>
        <v>0</v>
      </c>
      <c r="L97" s="6">
        <f t="shared" si="10"/>
        <v>0</v>
      </c>
      <c r="M97" s="6">
        <f t="shared" si="11"/>
        <v>0</v>
      </c>
    </row>
    <row r="98" spans="1:13" ht="12.75" customHeight="1" x14ac:dyDescent="0.25">
      <c r="A98" s="4"/>
      <c r="B98" s="5"/>
      <c r="C98" s="5" t="s">
        <v>121</v>
      </c>
      <c r="D98" s="6">
        <v>745984</v>
      </c>
      <c r="E98" s="6">
        <v>745984</v>
      </c>
      <c r="F98" s="6"/>
      <c r="G98" s="6">
        <v>745984</v>
      </c>
      <c r="H98" s="6"/>
      <c r="I98" s="6"/>
      <c r="J98" s="6">
        <f t="shared" si="8"/>
        <v>745984</v>
      </c>
      <c r="K98" s="6">
        <f t="shared" si="9"/>
        <v>0</v>
      </c>
      <c r="L98" s="6">
        <f t="shared" si="10"/>
        <v>0</v>
      </c>
      <c r="M98" s="6">
        <f t="shared" si="11"/>
        <v>0</v>
      </c>
    </row>
    <row r="99" spans="1:13" ht="12.75" customHeight="1" x14ac:dyDescent="0.25">
      <c r="A99" s="4"/>
      <c r="B99" s="5"/>
      <c r="C99" s="5" t="s">
        <v>122</v>
      </c>
      <c r="D99" s="6">
        <v>5600</v>
      </c>
      <c r="E99" s="6">
        <v>5600</v>
      </c>
      <c r="F99" s="6"/>
      <c r="G99" s="6">
        <v>5600</v>
      </c>
      <c r="H99" s="6"/>
      <c r="I99" s="6"/>
      <c r="J99" s="6">
        <f t="shared" si="8"/>
        <v>5600</v>
      </c>
      <c r="K99" s="6">
        <f t="shared" si="9"/>
        <v>0</v>
      </c>
      <c r="L99" s="6">
        <f t="shared" si="10"/>
        <v>0</v>
      </c>
      <c r="M99" s="6">
        <f t="shared" si="11"/>
        <v>0</v>
      </c>
    </row>
    <row r="100" spans="1:13" ht="12.75" customHeight="1" x14ac:dyDescent="0.25">
      <c r="A100" s="4"/>
      <c r="B100" s="5"/>
      <c r="C100" s="5" t="s">
        <v>123</v>
      </c>
      <c r="D100" s="6">
        <v>2360</v>
      </c>
      <c r="E100" s="6">
        <v>2360</v>
      </c>
      <c r="F100" s="6"/>
      <c r="G100" s="6">
        <v>2360</v>
      </c>
      <c r="H100" s="6"/>
      <c r="I100" s="6"/>
      <c r="J100" s="6">
        <f t="shared" si="8"/>
        <v>2360</v>
      </c>
      <c r="K100" s="6">
        <f t="shared" si="9"/>
        <v>0</v>
      </c>
      <c r="L100" s="6">
        <f t="shared" si="10"/>
        <v>0</v>
      </c>
      <c r="M100" s="6">
        <f t="shared" si="11"/>
        <v>0</v>
      </c>
    </row>
    <row r="101" spans="1:13" ht="12.75" customHeight="1" x14ac:dyDescent="0.25">
      <c r="A101" s="4"/>
      <c r="B101" s="5"/>
      <c r="C101" s="5" t="s">
        <v>124</v>
      </c>
      <c r="D101" s="6">
        <v>9630</v>
      </c>
      <c r="E101" s="6">
        <v>9630</v>
      </c>
      <c r="F101" s="6"/>
      <c r="G101" s="6">
        <v>9630</v>
      </c>
      <c r="H101" s="6"/>
      <c r="I101" s="6"/>
      <c r="J101" s="6">
        <f t="shared" si="8"/>
        <v>9630</v>
      </c>
      <c r="K101" s="6">
        <f t="shared" si="9"/>
        <v>0</v>
      </c>
      <c r="L101" s="6">
        <f t="shared" si="10"/>
        <v>0</v>
      </c>
      <c r="M101" s="6">
        <f t="shared" si="11"/>
        <v>0</v>
      </c>
    </row>
    <row r="102" spans="1:13" ht="12.75" customHeight="1" x14ac:dyDescent="0.25">
      <c r="A102" s="4"/>
      <c r="B102" s="5"/>
      <c r="C102" s="5" t="s">
        <v>125</v>
      </c>
      <c r="D102" s="6">
        <v>77272</v>
      </c>
      <c r="E102" s="6">
        <v>77272</v>
      </c>
      <c r="F102" s="6"/>
      <c r="G102" s="6">
        <v>77272</v>
      </c>
      <c r="H102" s="6"/>
      <c r="I102" s="6"/>
      <c r="J102" s="6">
        <f t="shared" si="8"/>
        <v>77272</v>
      </c>
      <c r="K102" s="6">
        <f t="shared" si="9"/>
        <v>0</v>
      </c>
      <c r="L102" s="6">
        <f t="shared" si="10"/>
        <v>0</v>
      </c>
      <c r="M102" s="6">
        <f t="shared" si="11"/>
        <v>0</v>
      </c>
    </row>
    <row r="103" spans="1:13" ht="12.75" customHeight="1" x14ac:dyDescent="0.25">
      <c r="A103" s="4"/>
      <c r="B103" s="5"/>
      <c r="C103" s="5" t="s">
        <v>126</v>
      </c>
      <c r="D103" s="6">
        <v>420</v>
      </c>
      <c r="E103" s="6">
        <v>420</v>
      </c>
      <c r="F103" s="6"/>
      <c r="G103" s="6">
        <v>420</v>
      </c>
      <c r="H103" s="6"/>
      <c r="I103" s="6"/>
      <c r="J103" s="6">
        <f t="shared" si="8"/>
        <v>420</v>
      </c>
      <c r="K103" s="6">
        <f t="shared" si="9"/>
        <v>0</v>
      </c>
      <c r="L103" s="6">
        <f t="shared" si="10"/>
        <v>0</v>
      </c>
      <c r="M103" s="6">
        <f t="shared" si="11"/>
        <v>0</v>
      </c>
    </row>
    <row r="104" spans="1:13" ht="22.5" customHeight="1" x14ac:dyDescent="0.25">
      <c r="A104" s="7" t="s">
        <v>127</v>
      </c>
      <c r="B104" s="5" t="s">
        <v>128</v>
      </c>
      <c r="C104" s="5"/>
      <c r="D104" s="6">
        <v>-49748.79</v>
      </c>
      <c r="E104" s="6">
        <v>-49748.79</v>
      </c>
      <c r="F104" s="6">
        <v>-401154.1</v>
      </c>
      <c r="G104" s="6">
        <v>-45420.25</v>
      </c>
      <c r="H104" s="6"/>
      <c r="I104" s="6"/>
      <c r="J104" s="6">
        <f t="shared" si="8"/>
        <v>-45420.25</v>
      </c>
      <c r="K104" s="6"/>
      <c r="L104" s="6"/>
      <c r="M104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8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130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131</v>
      </c>
      <c r="ER5" s="8"/>
      <c r="ES5" s="8"/>
      <c r="ET5" s="44" t="s">
        <v>132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142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133</v>
      </c>
      <c r="ER6" s="8"/>
      <c r="ES6" s="8"/>
      <c r="ET6" s="23" t="s">
        <v>143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144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135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136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145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138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141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147</v>
      </c>
      <c r="AO16" s="53"/>
      <c r="AP16" s="53"/>
      <c r="AQ16" s="53"/>
      <c r="AR16" s="53"/>
      <c r="AS16" s="54"/>
      <c r="AT16" s="57" t="s">
        <v>148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149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150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151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152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153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3617713.39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3622041.93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4" si="0">CF19+CW19+DN19</f>
        <v>3622041.93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4" si="1">BJ19-EE19</f>
        <v>-4328.5400000000373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154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3617713.39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3622041.93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3622041.93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-4328.5400000000373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155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156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114500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114500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158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118336.47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118336.47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-118336.47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2" customHeight="1" x14ac:dyDescent="0.25">
      <c r="A23" s="79" t="s">
        <v>159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160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2524.79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2524.79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-2524.79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121.5" customHeight="1" x14ac:dyDescent="0.25">
      <c r="A24" s="79" t="s">
        <v>161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162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6.68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6.68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-6.68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85.05" customHeight="1" x14ac:dyDescent="0.25">
      <c r="A25" s="80" t="s">
        <v>163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164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-116.68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-116.68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116.68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13.2" x14ac:dyDescent="0.25">
      <c r="A26" s="80" t="s">
        <v>165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166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22000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22000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48.6" customHeight="1" x14ac:dyDescent="0.25">
      <c r="A27" s="80" t="s">
        <v>167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168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9487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9487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-9487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24.3" customHeight="1" x14ac:dyDescent="0.25">
      <c r="A28" s="80" t="s">
        <v>169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170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-0.47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-0.47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0.47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60.75" customHeight="1" x14ac:dyDescent="0.25">
      <c r="A29" s="80" t="s">
        <v>171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172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>
        <v>45000</v>
      </c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0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45000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97.2" customHeight="1" x14ac:dyDescent="0.25">
      <c r="A30" s="80" t="s">
        <v>173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174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v>25166.32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25166.32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-25166.32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72.900000000000006" customHeight="1" x14ac:dyDescent="0.25">
      <c r="A31" s="80" t="s">
        <v>175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176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-17.63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-17.63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17.63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48.6" customHeight="1" x14ac:dyDescent="0.25">
      <c r="A32" s="80" t="s">
        <v>177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178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>
        <v>40000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0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40000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85.05" customHeight="1" x14ac:dyDescent="0.25">
      <c r="A33" s="80" t="s">
        <v>179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180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46562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46562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-46562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60.75" customHeight="1" x14ac:dyDescent="0.25">
      <c r="A34" s="80" t="s">
        <v>181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182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933.49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933.49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-933.49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48.6" customHeight="1" x14ac:dyDescent="0.25">
      <c r="A35" s="80" t="s">
        <v>183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184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185000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185000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85.05" customHeight="1" x14ac:dyDescent="0.25">
      <c r="A36" s="80" t="s">
        <v>185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186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195107.92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195107.92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-195107.92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60.75" customHeight="1" x14ac:dyDescent="0.25">
      <c r="A37" s="80" t="s">
        <v>187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188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303.8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303.8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-303.8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109.35" customHeight="1" x14ac:dyDescent="0.25">
      <c r="A38" s="79" t="s">
        <v>189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190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540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540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-540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48.6" customHeight="1" x14ac:dyDescent="0.25">
      <c r="A39" s="80" t="s">
        <v>191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70"/>
      <c r="AO39" s="71"/>
      <c r="AP39" s="71"/>
      <c r="AQ39" s="71"/>
      <c r="AR39" s="71"/>
      <c r="AS39" s="71"/>
      <c r="AT39" s="71" t="s">
        <v>192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11994.85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11994.85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-11994.85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36.450000000000003" customHeight="1" x14ac:dyDescent="0.25">
      <c r="A40" s="80" t="s">
        <v>193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0"/>
      <c r="AO40" s="71"/>
      <c r="AP40" s="71"/>
      <c r="AQ40" s="71"/>
      <c r="AR40" s="71"/>
      <c r="AS40" s="71"/>
      <c r="AT40" s="71" t="s">
        <v>194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292000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292000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292000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36.450000000000003" customHeight="1" x14ac:dyDescent="0.25">
      <c r="A41" s="80" t="s">
        <v>195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0"/>
      <c r="AO41" s="71"/>
      <c r="AP41" s="71"/>
      <c r="AQ41" s="71"/>
      <c r="AR41" s="71"/>
      <c r="AS41" s="71"/>
      <c r="AT41" s="71" t="s">
        <v>196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1118200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1118200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1118200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48.6" customHeight="1" x14ac:dyDescent="0.25">
      <c r="A42" s="80" t="s">
        <v>197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70"/>
      <c r="AO42" s="71"/>
      <c r="AP42" s="71"/>
      <c r="AQ42" s="71"/>
      <c r="AR42" s="71"/>
      <c r="AS42" s="71"/>
      <c r="AT42" s="71" t="s">
        <v>198</v>
      </c>
      <c r="AU42" s="71"/>
      <c r="AV42" s="71"/>
      <c r="AW42" s="71"/>
      <c r="AX42" s="71"/>
      <c r="AY42" s="71"/>
      <c r="AZ42" s="71"/>
      <c r="BA42" s="71"/>
      <c r="BB42" s="71"/>
      <c r="BC42" s="72"/>
      <c r="BD42" s="24"/>
      <c r="BE42" s="24"/>
      <c r="BF42" s="24"/>
      <c r="BG42" s="24"/>
      <c r="BH42" s="24"/>
      <c r="BI42" s="73"/>
      <c r="BJ42" s="74">
        <v>110145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>
        <v>110145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5">
        <f t="shared" si="0"/>
        <v>110145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4">
        <f t="shared" si="1"/>
        <v>0</v>
      </c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8"/>
    </row>
    <row r="43" spans="1:166" ht="36.450000000000003" customHeight="1" x14ac:dyDescent="0.25">
      <c r="A43" s="80" t="s">
        <v>199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0"/>
      <c r="AO43" s="71"/>
      <c r="AP43" s="71"/>
      <c r="AQ43" s="71"/>
      <c r="AR43" s="71"/>
      <c r="AS43" s="71"/>
      <c r="AT43" s="71" t="s">
        <v>200</v>
      </c>
      <c r="AU43" s="71"/>
      <c r="AV43" s="71"/>
      <c r="AW43" s="71"/>
      <c r="AX43" s="71"/>
      <c r="AY43" s="71"/>
      <c r="AZ43" s="71"/>
      <c r="BA43" s="71"/>
      <c r="BB43" s="71"/>
      <c r="BC43" s="72"/>
      <c r="BD43" s="24"/>
      <c r="BE43" s="24"/>
      <c r="BF43" s="24"/>
      <c r="BG43" s="24"/>
      <c r="BH43" s="24"/>
      <c r="BI43" s="73"/>
      <c r="BJ43" s="74">
        <v>1708384.41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>
        <v>1708384.41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5">
        <f t="shared" si="0"/>
        <v>1708384.41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7"/>
      <c r="ET43" s="74">
        <f t="shared" si="1"/>
        <v>0</v>
      </c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8"/>
    </row>
    <row r="44" spans="1:166" ht="60.75" customHeight="1" x14ac:dyDescent="0.25">
      <c r="A44" s="80" t="s">
        <v>201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1"/>
      <c r="AN44" s="70"/>
      <c r="AO44" s="71"/>
      <c r="AP44" s="71"/>
      <c r="AQ44" s="71"/>
      <c r="AR44" s="71"/>
      <c r="AS44" s="71"/>
      <c r="AT44" s="71" t="s">
        <v>202</v>
      </c>
      <c r="AU44" s="71"/>
      <c r="AV44" s="71"/>
      <c r="AW44" s="71"/>
      <c r="AX44" s="71"/>
      <c r="AY44" s="71"/>
      <c r="AZ44" s="71"/>
      <c r="BA44" s="71"/>
      <c r="BB44" s="71"/>
      <c r="BC44" s="72"/>
      <c r="BD44" s="24"/>
      <c r="BE44" s="24"/>
      <c r="BF44" s="24"/>
      <c r="BG44" s="24"/>
      <c r="BH44" s="24"/>
      <c r="BI44" s="73"/>
      <c r="BJ44" s="74">
        <v>-17516.02</v>
      </c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>
        <v>-17516.02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>
        <f t="shared" si="0"/>
        <v>-17516.02</v>
      </c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7"/>
      <c r="ET44" s="74">
        <f t="shared" si="1"/>
        <v>0</v>
      </c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8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ht="1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ht="1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  <row r="54" spans="1:166" ht="12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13" t="s">
        <v>4</v>
      </c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9" t="s">
        <v>203</v>
      </c>
    </row>
    <row r="55" spans="1:166" ht="12.75" customHeight="1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</row>
    <row r="56" spans="1:166" ht="24" customHeight="1" x14ac:dyDescent="0.25">
      <c r="A56" s="53" t="s">
        <v>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  <c r="AK56" s="57" t="s">
        <v>147</v>
      </c>
      <c r="AL56" s="53"/>
      <c r="AM56" s="53"/>
      <c r="AN56" s="53"/>
      <c r="AO56" s="53"/>
      <c r="AP56" s="54"/>
      <c r="AQ56" s="57" t="s">
        <v>204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57" t="s">
        <v>205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7" t="s">
        <v>206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4"/>
      <c r="CH56" s="47" t="s">
        <v>150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9"/>
      <c r="EK56" s="47" t="s">
        <v>207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82"/>
    </row>
    <row r="57" spans="1:166" ht="78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8"/>
      <c r="AL57" s="55"/>
      <c r="AM57" s="55"/>
      <c r="AN57" s="55"/>
      <c r="AO57" s="55"/>
      <c r="AP57" s="56"/>
      <c r="AQ57" s="58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BC57" s="58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/>
      <c r="BU57" s="58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6"/>
      <c r="CH57" s="48" t="s">
        <v>208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9"/>
      <c r="CX57" s="47" t="s">
        <v>15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9"/>
      <c r="DK57" s="47" t="s">
        <v>16</v>
      </c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9"/>
      <c r="DX57" s="47" t="s">
        <v>17</v>
      </c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9"/>
      <c r="EK57" s="58" t="s">
        <v>209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6"/>
      <c r="EX57" s="47" t="s">
        <v>210</v>
      </c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82"/>
    </row>
    <row r="58" spans="1:166" ht="14.25" customHeight="1" x14ac:dyDescent="0.25">
      <c r="A58" s="51">
        <v>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2"/>
      <c r="AK58" s="41">
        <v>2</v>
      </c>
      <c r="AL58" s="42"/>
      <c r="AM58" s="42"/>
      <c r="AN58" s="42"/>
      <c r="AO58" s="42"/>
      <c r="AP58" s="43"/>
      <c r="AQ58" s="41">
        <v>3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/>
      <c r="BC58" s="41">
        <v>4</v>
      </c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41">
        <v>5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3"/>
      <c r="CH58" s="41">
        <v>6</v>
      </c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3"/>
      <c r="CX58" s="41">
        <v>7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3"/>
      <c r="DK58" s="41">
        <v>8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3"/>
      <c r="DX58" s="41">
        <v>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3"/>
      <c r="EK58" s="41">
        <v>10</v>
      </c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61">
        <v>11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15" customHeight="1" x14ac:dyDescent="0.25">
      <c r="A59" s="62" t="s">
        <v>33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3" t="s">
        <v>34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7">
        <v>3667462.18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>
        <v>3667462.18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>
        <v>3667462.18</v>
      </c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>
        <f t="shared" ref="DX59:DX90" si="2">CH59+CX59+DK59</f>
        <v>3667462.18</v>
      </c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>
        <f t="shared" ref="EK59:EK90" si="3">BC59-DX59</f>
        <v>0</v>
      </c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>
        <f t="shared" ref="EX59:EX90" si="4">BU59-DX59</f>
        <v>0</v>
      </c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8"/>
    </row>
    <row r="60" spans="1:166" ht="15" customHeight="1" x14ac:dyDescent="0.25">
      <c r="A60" s="69" t="s">
        <v>154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70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3667462.18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3667462.18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3667462.18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3667462.18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211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36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29202.92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29202.92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29202.92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29202.92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3.2" x14ac:dyDescent="0.25">
      <c r="A62" s="80" t="s">
        <v>211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37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3162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3162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3162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3162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3.2" x14ac:dyDescent="0.25">
      <c r="A63" s="80" t="s">
        <v>211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38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37438.78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37438.78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37438.78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37438.78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3.2" x14ac:dyDescent="0.25">
      <c r="A64" s="80" t="s">
        <v>211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39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53168.2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53168.2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53168.2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53168.2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3.2" x14ac:dyDescent="0.25">
      <c r="A65" s="80" t="s">
        <v>211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40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94010.31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94010.31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94010.31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94010.31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13.2" x14ac:dyDescent="0.25">
      <c r="A66" s="80" t="s">
        <v>211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41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49527.05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49527.05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49527.05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49527.05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13.2" x14ac:dyDescent="0.25">
      <c r="A67" s="80" t="s">
        <v>211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42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30641.77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30641.77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30641.77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30641.77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13.2" x14ac:dyDescent="0.25">
      <c r="A68" s="80" t="s">
        <v>211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43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283000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283000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283000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283000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13.2" x14ac:dyDescent="0.25">
      <c r="A69" s="80" t="s">
        <v>211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44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1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1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1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1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212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45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2384.5100000000002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2384.5100000000002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2384.5100000000002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2384.5100000000002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212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46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954.92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954.92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954.92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954.92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3" customHeight="1" x14ac:dyDescent="0.25">
      <c r="A72" s="80" t="s">
        <v>212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47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11306.51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11306.51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11306.51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11306.51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3" customHeight="1" x14ac:dyDescent="0.25">
      <c r="A73" s="80" t="s">
        <v>212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48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16056.8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16056.8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16056.8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16056.8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24.3" customHeight="1" x14ac:dyDescent="0.25">
      <c r="A74" s="80" t="s">
        <v>212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49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28390.9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28390.9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28390.9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28390.9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24.3" customHeight="1" x14ac:dyDescent="0.25">
      <c r="A75" s="80" t="s">
        <v>212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50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14957.16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14957.16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14957.16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14957.16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24.3" customHeight="1" x14ac:dyDescent="0.25">
      <c r="A76" s="80" t="s">
        <v>212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51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9253.81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9253.81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9253.81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9253.81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24.3" customHeight="1" x14ac:dyDescent="0.25">
      <c r="A77" s="80" t="s">
        <v>212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52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90545.99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90545.99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90545.99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90545.99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24.3" customHeight="1" x14ac:dyDescent="0.25">
      <c r="A78" s="80" t="s">
        <v>212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53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1354.38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1354.38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1354.38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1354.38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13.2" x14ac:dyDescent="0.25">
      <c r="A79" s="80" t="s">
        <v>211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54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22264.74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22264.74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22264.74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22264.74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3.2" x14ac:dyDescent="0.25">
      <c r="A80" s="80" t="s">
        <v>211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55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2442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2442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2442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2442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211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56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20338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20338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20338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20338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3.2" x14ac:dyDescent="0.25">
      <c r="A82" s="80" t="s">
        <v>211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57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254652.68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254652.68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254652.68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254652.68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3" customHeight="1" x14ac:dyDescent="0.25">
      <c r="A83" s="80" t="s">
        <v>213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58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8347.32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8347.32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8347.32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8347.32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3" customHeight="1" x14ac:dyDescent="0.25">
      <c r="A84" s="80" t="s">
        <v>212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59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5253.01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5253.01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5253.01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5253.01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212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60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737.48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737.48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737.48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737.48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24.3" customHeight="1" x14ac:dyDescent="0.25">
      <c r="A86" s="80" t="s">
        <v>212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61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6142.08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6142.08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6142.08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6142.08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24.3" customHeight="1" x14ac:dyDescent="0.25">
      <c r="A87" s="80" t="s">
        <v>212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62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77453.95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77453.95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77453.95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77453.95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24.3" customHeight="1" x14ac:dyDescent="0.25">
      <c r="A88" s="80" t="s">
        <v>212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63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432.16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432.16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432.16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2"/>
        <v>432.16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3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4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24.3" customHeight="1" x14ac:dyDescent="0.25">
      <c r="A89" s="80" t="s">
        <v>212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64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491.44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491.44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491.44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2"/>
        <v>491.44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3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4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214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65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7200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7200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7200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2"/>
        <v>7200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3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4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13.2" x14ac:dyDescent="0.25">
      <c r="A91" s="80" t="s">
        <v>215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66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900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900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900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ref="DX91:DX122" si="5">CH91+CX91+DK91</f>
        <v>900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ref="EK91:EK122" si="6">BC91-DX91</f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ref="EX91:EX122" si="7">BU91-DX91</f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13.2" x14ac:dyDescent="0.25">
      <c r="A92" s="80" t="s">
        <v>215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67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600.1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600.1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600.1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600.1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24.3" customHeight="1" x14ac:dyDescent="0.25">
      <c r="A93" s="80" t="s">
        <v>216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68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38000.06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38000.06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38000.06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38000.06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13.2" x14ac:dyDescent="0.25">
      <c r="A94" s="80" t="s">
        <v>217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69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7289.27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7289.27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7289.27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7289.27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3.2" x14ac:dyDescent="0.25">
      <c r="A95" s="80" t="s">
        <v>217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70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3000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3000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3000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3000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3.2" x14ac:dyDescent="0.25">
      <c r="A96" s="80" t="s">
        <v>218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71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273.41000000000003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273.41000000000003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273.41000000000003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273.41000000000003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13.2" x14ac:dyDescent="0.25">
      <c r="A97" s="80" t="s">
        <v>218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72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9667.48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9667.48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9667.48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9667.48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13.2" x14ac:dyDescent="0.25">
      <c r="A98" s="80" t="s">
        <v>218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73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2868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2868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2868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2868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24.3" customHeight="1" x14ac:dyDescent="0.25">
      <c r="A99" s="80" t="s">
        <v>219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74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10000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10000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10000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10000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3" customHeight="1" x14ac:dyDescent="0.25">
      <c r="A100" s="80" t="s">
        <v>219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75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31100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31100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31100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31100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24.3" customHeight="1" x14ac:dyDescent="0.25">
      <c r="A101" s="80" t="s">
        <v>219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76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13900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13900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13900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13900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13.2" x14ac:dyDescent="0.25">
      <c r="A102" s="80" t="s">
        <v>215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77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113800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113800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113800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113800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13.2" x14ac:dyDescent="0.25">
      <c r="A103" s="80" t="s">
        <v>220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78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1837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1837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1837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1837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13.2" x14ac:dyDescent="0.25">
      <c r="A104" s="80" t="s">
        <v>220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79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216.36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216.36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216.36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216.36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48.6" customHeight="1" x14ac:dyDescent="0.25">
      <c r="A105" s="80" t="s">
        <v>221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80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5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5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5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5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36.450000000000003" customHeight="1" x14ac:dyDescent="0.25">
      <c r="A106" s="80" t="s">
        <v>222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81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1000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1000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1000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1000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13.2" x14ac:dyDescent="0.25">
      <c r="A107" s="80" t="s">
        <v>220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82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6171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6171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6171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6171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13.2" x14ac:dyDescent="0.25">
      <c r="A108" s="80" t="s">
        <v>220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83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132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132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132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132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13.2" x14ac:dyDescent="0.25">
      <c r="A109" s="80" t="s">
        <v>220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84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207600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207600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207600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207600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3.2" x14ac:dyDescent="0.25">
      <c r="A110" s="80" t="s">
        <v>217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85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1400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1400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1400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1400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24.3" customHeight="1" x14ac:dyDescent="0.25">
      <c r="A111" s="80" t="s">
        <v>223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86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11100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11100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11100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11100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13.2" x14ac:dyDescent="0.25">
      <c r="A112" s="80" t="s">
        <v>218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87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48.55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48.55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48.55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48.55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13.2" x14ac:dyDescent="0.25">
      <c r="A113" s="80" t="s">
        <v>218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88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1500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1500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1500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1500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13.2" x14ac:dyDescent="0.25">
      <c r="A114" s="80" t="s">
        <v>217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89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640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640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640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640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13.2" x14ac:dyDescent="0.25">
      <c r="A115" s="80" t="s">
        <v>217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90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5000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5000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5000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5000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13.2" x14ac:dyDescent="0.25">
      <c r="A116" s="80" t="s">
        <v>211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91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76686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76686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76686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76686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24.3" customHeight="1" x14ac:dyDescent="0.25">
      <c r="A117" s="80" t="s">
        <v>212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92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23159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23159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23159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23159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4.3" customHeight="1" x14ac:dyDescent="0.25">
      <c r="A118" s="80" t="s">
        <v>216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93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2000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2000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2000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2000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3" customHeight="1" x14ac:dyDescent="0.25">
      <c r="A119" s="80" t="s">
        <v>216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94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1625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1625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1625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1625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4.3" customHeight="1" x14ac:dyDescent="0.25">
      <c r="A120" s="80" t="s">
        <v>224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95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6055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6055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6055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5"/>
        <v>6055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6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7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36.450000000000003" customHeight="1" x14ac:dyDescent="0.25">
      <c r="A121" s="80" t="s">
        <v>225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96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620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620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>
        <v>620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5"/>
        <v>620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6"/>
        <v>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7"/>
        <v>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24.3" customHeight="1" x14ac:dyDescent="0.25">
      <c r="A122" s="80" t="s">
        <v>216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97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350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350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350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5"/>
        <v>350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6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7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24.3" customHeight="1" x14ac:dyDescent="0.25">
      <c r="A123" s="80" t="s">
        <v>216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98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40000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40000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40000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ref="DX123:DX152" si="8">CH123+CX123+DK123</f>
        <v>40000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ref="EK123:EK151" si="9">BC123-DX123</f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ref="EX123:EX151" si="10">BU123-DX123</f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216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99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10000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10000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10000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10000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3" customHeight="1" x14ac:dyDescent="0.25">
      <c r="A125" s="80" t="s">
        <v>216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100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160000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160000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160000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160000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24.3" customHeight="1" x14ac:dyDescent="0.25">
      <c r="A126" s="80" t="s">
        <v>216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101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40000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40000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40000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40000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.3" customHeight="1" x14ac:dyDescent="0.25">
      <c r="A127" s="80" t="s">
        <v>216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/>
      <c r="AK127" s="70"/>
      <c r="AL127" s="71"/>
      <c r="AM127" s="71"/>
      <c r="AN127" s="71"/>
      <c r="AO127" s="71"/>
      <c r="AP127" s="71"/>
      <c r="AQ127" s="71" t="s">
        <v>102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16000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16000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16000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16000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24.3" customHeight="1" x14ac:dyDescent="0.25">
      <c r="A128" s="80" t="s">
        <v>216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/>
      <c r="AK128" s="70"/>
      <c r="AL128" s="71"/>
      <c r="AM128" s="71"/>
      <c r="AN128" s="71"/>
      <c r="AO128" s="71"/>
      <c r="AP128" s="71"/>
      <c r="AQ128" s="71" t="s">
        <v>103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8657.52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8657.52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8657.52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8657.52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24.3" customHeight="1" x14ac:dyDescent="0.25">
      <c r="A129" s="80" t="s">
        <v>216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1"/>
      <c r="AK129" s="70"/>
      <c r="AL129" s="71"/>
      <c r="AM129" s="71"/>
      <c r="AN129" s="71"/>
      <c r="AO129" s="71"/>
      <c r="AP129" s="71"/>
      <c r="AQ129" s="71" t="s">
        <v>104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3101.48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3101.48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3101.48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3101.48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24.3" customHeight="1" x14ac:dyDescent="0.25">
      <c r="A130" s="80" t="s">
        <v>216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/>
      <c r="AK130" s="70"/>
      <c r="AL130" s="71"/>
      <c r="AM130" s="71"/>
      <c r="AN130" s="71"/>
      <c r="AO130" s="71"/>
      <c r="AP130" s="71"/>
      <c r="AQ130" s="71" t="s">
        <v>105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3000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3000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>
        <v>3000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3000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24.3" customHeight="1" x14ac:dyDescent="0.25">
      <c r="A131" s="80" t="s">
        <v>224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1"/>
      <c r="AK131" s="70"/>
      <c r="AL131" s="71"/>
      <c r="AM131" s="71"/>
      <c r="AN131" s="71"/>
      <c r="AO131" s="71"/>
      <c r="AP131" s="71"/>
      <c r="AQ131" s="71" t="s">
        <v>106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>
        <v>2100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>
        <v>2100</v>
      </c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2100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2100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13.2" x14ac:dyDescent="0.25">
      <c r="A132" s="80" t="s">
        <v>215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1"/>
      <c r="AK132" s="70"/>
      <c r="AL132" s="71"/>
      <c r="AM132" s="71"/>
      <c r="AN132" s="71"/>
      <c r="AO132" s="71"/>
      <c r="AP132" s="71"/>
      <c r="AQ132" s="71" t="s">
        <v>107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232300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232300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232300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232300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0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0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13.2" x14ac:dyDescent="0.25">
      <c r="A133" s="80" t="s">
        <v>215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70"/>
      <c r="AL133" s="71"/>
      <c r="AM133" s="71"/>
      <c r="AN133" s="71"/>
      <c r="AO133" s="71"/>
      <c r="AP133" s="71"/>
      <c r="AQ133" s="71" t="s">
        <v>108</v>
      </c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4">
        <v>16900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>
        <v>16900</v>
      </c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>
        <v>16900</v>
      </c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>
        <f t="shared" si="8"/>
        <v>16900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 t="shared" si="9"/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>
        <f t="shared" si="10"/>
        <v>0</v>
      </c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8"/>
    </row>
    <row r="134" spans="1:166" ht="13.2" x14ac:dyDescent="0.25">
      <c r="A134" s="80" t="s">
        <v>215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1"/>
      <c r="AK134" s="70"/>
      <c r="AL134" s="71"/>
      <c r="AM134" s="71"/>
      <c r="AN134" s="71"/>
      <c r="AO134" s="71"/>
      <c r="AP134" s="71"/>
      <c r="AQ134" s="71" t="s">
        <v>109</v>
      </c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4">
        <v>11501.77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>
        <v>11501.77</v>
      </c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>
        <v>11501.77</v>
      </c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>
        <f t="shared" si="8"/>
        <v>11501.77</v>
      </c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>
        <f t="shared" si="9"/>
        <v>0</v>
      </c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>
        <f t="shared" si="10"/>
        <v>0</v>
      </c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8"/>
    </row>
    <row r="135" spans="1:166" ht="13.2" x14ac:dyDescent="0.25">
      <c r="A135" s="80" t="s">
        <v>215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  <c r="AK135" s="70"/>
      <c r="AL135" s="71"/>
      <c r="AM135" s="71"/>
      <c r="AN135" s="71"/>
      <c r="AO135" s="71"/>
      <c r="AP135" s="71"/>
      <c r="AQ135" s="71" t="s">
        <v>110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4">
        <v>7800</v>
      </c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>
        <v>7800</v>
      </c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>
        <v>7800</v>
      </c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>
        <f t="shared" si="8"/>
        <v>7800</v>
      </c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>
        <f t="shared" si="9"/>
        <v>0</v>
      </c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>
        <f t="shared" si="10"/>
        <v>0</v>
      </c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13.2" x14ac:dyDescent="0.25">
      <c r="A136" s="80" t="s">
        <v>215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1"/>
      <c r="AK136" s="70"/>
      <c r="AL136" s="71"/>
      <c r="AM136" s="71"/>
      <c r="AN136" s="71"/>
      <c r="AO136" s="71"/>
      <c r="AP136" s="71"/>
      <c r="AQ136" s="71" t="s">
        <v>111</v>
      </c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4">
        <v>1080.67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>
        <v>1080.67</v>
      </c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>
        <v>1080.67</v>
      </c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>
        <f t="shared" si="8"/>
        <v>1080.67</v>
      </c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>
        <f t="shared" si="9"/>
        <v>0</v>
      </c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>
        <f t="shared" si="10"/>
        <v>0</v>
      </c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13.2" x14ac:dyDescent="0.25">
      <c r="A137" s="80" t="s">
        <v>220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1"/>
      <c r="AK137" s="70"/>
      <c r="AL137" s="71"/>
      <c r="AM137" s="71"/>
      <c r="AN137" s="71"/>
      <c r="AO137" s="71"/>
      <c r="AP137" s="71"/>
      <c r="AQ137" s="71" t="s">
        <v>112</v>
      </c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4">
        <v>83.64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>
        <v>83.64</v>
      </c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>
        <v>83.64</v>
      </c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>
        <f t="shared" si="8"/>
        <v>83.64</v>
      </c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>
        <f t="shared" si="9"/>
        <v>0</v>
      </c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>
        <f t="shared" si="10"/>
        <v>0</v>
      </c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8"/>
    </row>
    <row r="138" spans="1:166" ht="13.2" x14ac:dyDescent="0.25">
      <c r="A138" s="80" t="s">
        <v>226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70"/>
      <c r="AL138" s="71"/>
      <c r="AM138" s="71"/>
      <c r="AN138" s="71"/>
      <c r="AO138" s="71"/>
      <c r="AP138" s="71"/>
      <c r="AQ138" s="71" t="s">
        <v>113</v>
      </c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4">
        <v>32000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>
        <v>32000</v>
      </c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>
        <v>32000</v>
      </c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>
        <f t="shared" si="8"/>
        <v>32000</v>
      </c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>
        <f t="shared" si="9"/>
        <v>0</v>
      </c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>
        <f t="shared" si="10"/>
        <v>0</v>
      </c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8"/>
    </row>
    <row r="139" spans="1:166" ht="24.3" customHeight="1" x14ac:dyDescent="0.25">
      <c r="A139" s="80" t="s">
        <v>216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1"/>
      <c r="AK139" s="70"/>
      <c r="AL139" s="71"/>
      <c r="AM139" s="71"/>
      <c r="AN139" s="71"/>
      <c r="AO139" s="71"/>
      <c r="AP139" s="71"/>
      <c r="AQ139" s="71" t="s">
        <v>114</v>
      </c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4">
        <v>52504</v>
      </c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>
        <v>52504</v>
      </c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>
        <v>52504</v>
      </c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>
        <f t="shared" si="8"/>
        <v>52504</v>
      </c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>
        <f t="shared" si="9"/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>
        <f t="shared" si="10"/>
        <v>0</v>
      </c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8"/>
    </row>
    <row r="140" spans="1:166" ht="24.3" customHeight="1" x14ac:dyDescent="0.25">
      <c r="A140" s="80" t="s">
        <v>216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1"/>
      <c r="AK140" s="70"/>
      <c r="AL140" s="71"/>
      <c r="AM140" s="71"/>
      <c r="AN140" s="71"/>
      <c r="AO140" s="71"/>
      <c r="AP140" s="71"/>
      <c r="AQ140" s="71" t="s">
        <v>115</v>
      </c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4">
        <v>210016</v>
      </c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>
        <v>210016</v>
      </c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>
        <v>210016</v>
      </c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>
        <f t="shared" si="8"/>
        <v>210016</v>
      </c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>
        <f t="shared" si="9"/>
        <v>0</v>
      </c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>
        <f t="shared" si="10"/>
        <v>0</v>
      </c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8"/>
    </row>
    <row r="141" spans="1:166" ht="13.2" x14ac:dyDescent="0.25">
      <c r="A141" s="80" t="s">
        <v>217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1"/>
      <c r="AK141" s="70"/>
      <c r="AL141" s="71"/>
      <c r="AM141" s="71"/>
      <c r="AN141" s="71"/>
      <c r="AO141" s="71"/>
      <c r="AP141" s="71"/>
      <c r="AQ141" s="71" t="s">
        <v>116</v>
      </c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4">
        <v>3000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>
        <v>3000</v>
      </c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>
        <v>3000</v>
      </c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>
        <f t="shared" si="8"/>
        <v>3000</v>
      </c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>
        <f t="shared" si="9"/>
        <v>0</v>
      </c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>
        <f t="shared" si="10"/>
        <v>0</v>
      </c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13.2" x14ac:dyDescent="0.25">
      <c r="A142" s="80" t="s">
        <v>217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1"/>
      <c r="AK142" s="70"/>
      <c r="AL142" s="71"/>
      <c r="AM142" s="71"/>
      <c r="AN142" s="71"/>
      <c r="AO142" s="71"/>
      <c r="AP142" s="71"/>
      <c r="AQ142" s="71" t="s">
        <v>117</v>
      </c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4">
        <v>28000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>
        <v>28000</v>
      </c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>
        <v>28000</v>
      </c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>
        <f t="shared" si="8"/>
        <v>28000</v>
      </c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>
        <f t="shared" si="9"/>
        <v>0</v>
      </c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>
        <f t="shared" si="10"/>
        <v>0</v>
      </c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13.2" x14ac:dyDescent="0.25">
      <c r="A143" s="80" t="s">
        <v>217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70"/>
      <c r="AL143" s="71"/>
      <c r="AM143" s="71"/>
      <c r="AN143" s="71"/>
      <c r="AO143" s="71"/>
      <c r="AP143" s="71"/>
      <c r="AQ143" s="71" t="s">
        <v>118</v>
      </c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4">
        <v>12000</v>
      </c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>
        <v>12000</v>
      </c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>
        <v>12000</v>
      </c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>
        <f t="shared" si="8"/>
        <v>12000</v>
      </c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>
        <f t="shared" si="9"/>
        <v>0</v>
      </c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>
        <f t="shared" si="10"/>
        <v>0</v>
      </c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24.3" customHeight="1" x14ac:dyDescent="0.25">
      <c r="A144" s="80" t="s">
        <v>223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1"/>
      <c r="AK144" s="70"/>
      <c r="AL144" s="71"/>
      <c r="AM144" s="71"/>
      <c r="AN144" s="71"/>
      <c r="AO144" s="71"/>
      <c r="AP144" s="71"/>
      <c r="AQ144" s="71" t="s">
        <v>119</v>
      </c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4">
        <v>10000</v>
      </c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>
        <v>10000</v>
      </c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>
        <v>10000</v>
      </c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>
        <f t="shared" si="8"/>
        <v>10000</v>
      </c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>
        <f t="shared" si="9"/>
        <v>0</v>
      </c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>
        <f t="shared" si="10"/>
        <v>0</v>
      </c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24.3" customHeight="1" x14ac:dyDescent="0.25">
      <c r="A145" s="80" t="s">
        <v>223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1"/>
      <c r="AK145" s="70"/>
      <c r="AL145" s="71"/>
      <c r="AM145" s="71"/>
      <c r="AN145" s="71"/>
      <c r="AO145" s="71"/>
      <c r="AP145" s="71"/>
      <c r="AQ145" s="71" t="s">
        <v>120</v>
      </c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4">
        <v>186496</v>
      </c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>
        <v>186496</v>
      </c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>
        <v>186496</v>
      </c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>
        <f t="shared" si="8"/>
        <v>186496</v>
      </c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>
        <f t="shared" si="9"/>
        <v>0</v>
      </c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>
        <f t="shared" si="10"/>
        <v>0</v>
      </c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24.3" customHeight="1" x14ac:dyDescent="0.25">
      <c r="A146" s="80" t="s">
        <v>223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1"/>
      <c r="AK146" s="70"/>
      <c r="AL146" s="71"/>
      <c r="AM146" s="71"/>
      <c r="AN146" s="71"/>
      <c r="AO146" s="71"/>
      <c r="AP146" s="71"/>
      <c r="AQ146" s="71" t="s">
        <v>121</v>
      </c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4">
        <v>745984</v>
      </c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>
        <v>745984</v>
      </c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>
        <v>745984</v>
      </c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>
        <f t="shared" si="8"/>
        <v>745984</v>
      </c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>
        <f t="shared" si="9"/>
        <v>0</v>
      </c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>
        <f t="shared" si="10"/>
        <v>0</v>
      </c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24.3" customHeight="1" x14ac:dyDescent="0.25">
      <c r="A147" s="80" t="s">
        <v>224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1"/>
      <c r="AK147" s="70"/>
      <c r="AL147" s="71"/>
      <c r="AM147" s="71"/>
      <c r="AN147" s="71"/>
      <c r="AO147" s="71"/>
      <c r="AP147" s="71"/>
      <c r="AQ147" s="71" t="s">
        <v>122</v>
      </c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4">
        <v>5600</v>
      </c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>
        <v>5600</v>
      </c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>
        <v>5600</v>
      </c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>
        <f t="shared" si="8"/>
        <v>5600</v>
      </c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>
        <f t="shared" si="9"/>
        <v>0</v>
      </c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>
        <f t="shared" si="10"/>
        <v>0</v>
      </c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24.3" customHeight="1" x14ac:dyDescent="0.25">
      <c r="A148" s="80" t="s">
        <v>224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1"/>
      <c r="AK148" s="70"/>
      <c r="AL148" s="71"/>
      <c r="AM148" s="71"/>
      <c r="AN148" s="71"/>
      <c r="AO148" s="71"/>
      <c r="AP148" s="71"/>
      <c r="AQ148" s="71" t="s">
        <v>123</v>
      </c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4">
        <v>2360</v>
      </c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>
        <v>2360</v>
      </c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>
        <v>2360</v>
      </c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>
        <f t="shared" si="8"/>
        <v>2360</v>
      </c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>
        <f t="shared" si="9"/>
        <v>0</v>
      </c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>
        <f t="shared" si="10"/>
        <v>0</v>
      </c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24.3" customHeight="1" x14ac:dyDescent="0.25">
      <c r="A149" s="80" t="s">
        <v>224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1"/>
      <c r="AK149" s="70"/>
      <c r="AL149" s="71"/>
      <c r="AM149" s="71"/>
      <c r="AN149" s="71"/>
      <c r="AO149" s="71"/>
      <c r="AP149" s="71"/>
      <c r="AQ149" s="71" t="s">
        <v>124</v>
      </c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4">
        <v>9630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>
        <v>9630</v>
      </c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>
        <v>9630</v>
      </c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>
        <f t="shared" si="8"/>
        <v>9630</v>
      </c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>
        <f t="shared" si="9"/>
        <v>0</v>
      </c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>
        <f t="shared" si="10"/>
        <v>0</v>
      </c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24.3" customHeight="1" x14ac:dyDescent="0.25">
      <c r="A150" s="80" t="s">
        <v>216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1"/>
      <c r="AK150" s="70"/>
      <c r="AL150" s="71"/>
      <c r="AM150" s="71"/>
      <c r="AN150" s="71"/>
      <c r="AO150" s="71"/>
      <c r="AP150" s="71"/>
      <c r="AQ150" s="71" t="s">
        <v>125</v>
      </c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4">
        <v>77272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>
        <v>77272</v>
      </c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>
        <v>77272</v>
      </c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>
        <f t="shared" si="8"/>
        <v>77272</v>
      </c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>
        <f t="shared" si="9"/>
        <v>0</v>
      </c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>
        <f t="shared" si="10"/>
        <v>0</v>
      </c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36.450000000000003" customHeight="1" x14ac:dyDescent="0.25">
      <c r="A151" s="80" t="s">
        <v>225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1"/>
      <c r="AK151" s="70"/>
      <c r="AL151" s="71"/>
      <c r="AM151" s="71"/>
      <c r="AN151" s="71"/>
      <c r="AO151" s="71"/>
      <c r="AP151" s="71"/>
      <c r="AQ151" s="71" t="s">
        <v>126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4">
        <v>420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>
        <v>420</v>
      </c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>
        <v>420</v>
      </c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>
        <f t="shared" si="8"/>
        <v>420</v>
      </c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>
        <f t="shared" si="9"/>
        <v>0</v>
      </c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>
        <f t="shared" si="10"/>
        <v>0</v>
      </c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" customHeight="1" x14ac:dyDescent="0.25">
      <c r="A152" s="85" t="s">
        <v>127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6"/>
      <c r="AK152" s="87" t="s">
        <v>128</v>
      </c>
      <c r="AL152" s="88"/>
      <c r="AM152" s="88"/>
      <c r="AN152" s="88"/>
      <c r="AO152" s="88"/>
      <c r="AP152" s="88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4">
        <v>-49748.79</v>
      </c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>
        <v>-49748.79</v>
      </c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>
        <v>-45420.25</v>
      </c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74">
        <f t="shared" si="8"/>
        <v>-45420.25</v>
      </c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90"/>
    </row>
    <row r="153" spans="1:166" ht="24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</row>
    <row r="154" spans="1:166" ht="35.2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</row>
    <row r="155" spans="1:166" ht="35.2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</row>
    <row r="156" spans="1:166" ht="12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</row>
    <row r="157" spans="1:166" ht="8.2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</row>
    <row r="158" spans="1:166" ht="9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</row>
    <row r="159" spans="1:166" ht="12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13" t="s">
        <v>227</v>
      </c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13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9" t="s">
        <v>228</v>
      </c>
    </row>
    <row r="160" spans="1:166" ht="12.75" customHeight="1" x14ac:dyDescent="0.2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</row>
    <row r="161" spans="1:166" ht="11.25" customHeight="1" x14ac:dyDescent="0.25">
      <c r="A161" s="53" t="s">
        <v>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4"/>
      <c r="AP161" s="57" t="s">
        <v>147</v>
      </c>
      <c r="AQ161" s="53"/>
      <c r="AR161" s="53"/>
      <c r="AS161" s="53"/>
      <c r="AT161" s="53"/>
      <c r="AU161" s="54"/>
      <c r="AV161" s="57" t="s">
        <v>229</v>
      </c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4"/>
      <c r="BL161" s="57" t="s">
        <v>205</v>
      </c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4"/>
      <c r="CF161" s="47" t="s">
        <v>150</v>
      </c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9"/>
      <c r="ET161" s="57" t="s">
        <v>13</v>
      </c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9"/>
    </row>
    <row r="162" spans="1:166" ht="69.75" customHeight="1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6"/>
      <c r="AP162" s="58"/>
      <c r="AQ162" s="55"/>
      <c r="AR162" s="55"/>
      <c r="AS162" s="55"/>
      <c r="AT162" s="55"/>
      <c r="AU162" s="56"/>
      <c r="AV162" s="58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6"/>
      <c r="BL162" s="58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6"/>
      <c r="CF162" s="48" t="s">
        <v>230</v>
      </c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9"/>
      <c r="CW162" s="47" t="s">
        <v>15</v>
      </c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9"/>
      <c r="DN162" s="47" t="s">
        <v>16</v>
      </c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9"/>
      <c r="EE162" s="47" t="s">
        <v>17</v>
      </c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9"/>
      <c r="ET162" s="58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60"/>
    </row>
    <row r="163" spans="1:166" ht="12" customHeight="1" x14ac:dyDescent="0.25">
      <c r="A163" s="51">
        <v>1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2"/>
      <c r="AP163" s="41">
        <v>2</v>
      </c>
      <c r="AQ163" s="42"/>
      <c r="AR163" s="42"/>
      <c r="AS163" s="42"/>
      <c r="AT163" s="42"/>
      <c r="AU163" s="43"/>
      <c r="AV163" s="41">
        <v>3</v>
      </c>
      <c r="AW163" s="42"/>
      <c r="AX163" s="42"/>
      <c r="AY163" s="42"/>
      <c r="AZ163" s="42"/>
      <c r="BA163" s="42"/>
      <c r="BB163" s="42"/>
      <c r="BC163" s="42"/>
      <c r="BD163" s="42"/>
      <c r="BE163" s="27"/>
      <c r="BF163" s="27"/>
      <c r="BG163" s="27"/>
      <c r="BH163" s="27"/>
      <c r="BI163" s="27"/>
      <c r="BJ163" s="27"/>
      <c r="BK163" s="50"/>
      <c r="BL163" s="41">
        <v>4</v>
      </c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3"/>
      <c r="CF163" s="41">
        <v>5</v>
      </c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3"/>
      <c r="CW163" s="41">
        <v>6</v>
      </c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3"/>
      <c r="DN163" s="41">
        <v>7</v>
      </c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3"/>
      <c r="EE163" s="41">
        <v>8</v>
      </c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3"/>
      <c r="ET163" s="61">
        <v>9</v>
      </c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8"/>
    </row>
    <row r="164" spans="1:166" ht="37.5" customHeight="1" x14ac:dyDescent="0.25">
      <c r="A164" s="91" t="s">
        <v>231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2"/>
      <c r="AP164" s="63" t="s">
        <v>232</v>
      </c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5"/>
      <c r="BF164" s="45"/>
      <c r="BG164" s="45"/>
      <c r="BH164" s="45"/>
      <c r="BI164" s="45"/>
      <c r="BJ164" s="45"/>
      <c r="BK164" s="66"/>
      <c r="BL164" s="67">
        <v>49748.79</v>
      </c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>
        <v>45420.25</v>
      </c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>
        <f t="shared" ref="EE164:EE178" si="11">CF164+CW164+DN164</f>
        <v>45420.25</v>
      </c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>
        <f t="shared" ref="ET164:ET169" si="12">BL164-CF164-CW164-DN164</f>
        <v>4328.5400000000009</v>
      </c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8"/>
    </row>
    <row r="165" spans="1:166" ht="36.75" customHeight="1" x14ac:dyDescent="0.25">
      <c r="A165" s="93" t="s">
        <v>233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4"/>
      <c r="AP165" s="70" t="s">
        <v>234</v>
      </c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2"/>
      <c r="BF165" s="24"/>
      <c r="BG165" s="24"/>
      <c r="BH165" s="24"/>
      <c r="BI165" s="24"/>
      <c r="BJ165" s="24"/>
      <c r="BK165" s="73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5">
        <f t="shared" si="11"/>
        <v>0</v>
      </c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7"/>
      <c r="ET165" s="75">
        <f t="shared" si="12"/>
        <v>0</v>
      </c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95"/>
    </row>
    <row r="166" spans="1:166" ht="17.25" customHeight="1" x14ac:dyDescent="0.25">
      <c r="A166" s="99" t="s">
        <v>235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100"/>
      <c r="AP166" s="35"/>
      <c r="AQ166" s="36"/>
      <c r="AR166" s="36"/>
      <c r="AS166" s="36"/>
      <c r="AT166" s="36"/>
      <c r="AU166" s="101"/>
      <c r="AV166" s="102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4"/>
      <c r="BL166" s="96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8"/>
      <c r="CF166" s="96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8"/>
      <c r="CW166" s="96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8"/>
      <c r="DN166" s="96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8"/>
      <c r="EE166" s="74">
        <f t="shared" si="11"/>
        <v>0</v>
      </c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>
        <f t="shared" si="12"/>
        <v>0</v>
      </c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8"/>
    </row>
    <row r="167" spans="1:166" ht="24" customHeight="1" x14ac:dyDescent="0.25">
      <c r="A167" s="93" t="s">
        <v>236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4"/>
      <c r="AP167" s="70" t="s">
        <v>237</v>
      </c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2"/>
      <c r="BF167" s="24"/>
      <c r="BG167" s="24"/>
      <c r="BH167" s="24"/>
      <c r="BI167" s="24"/>
      <c r="BJ167" s="24"/>
      <c r="BK167" s="73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>
        <f t="shared" si="11"/>
        <v>0</v>
      </c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>
        <f t="shared" si="12"/>
        <v>0</v>
      </c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8"/>
    </row>
    <row r="168" spans="1:166" ht="17.25" customHeight="1" x14ac:dyDescent="0.25">
      <c r="A168" s="99" t="s">
        <v>235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100"/>
      <c r="AP168" s="35"/>
      <c r="AQ168" s="36"/>
      <c r="AR168" s="36"/>
      <c r="AS168" s="36"/>
      <c r="AT168" s="36"/>
      <c r="AU168" s="101"/>
      <c r="AV168" s="102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4"/>
      <c r="BL168" s="96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8"/>
      <c r="CF168" s="96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8"/>
      <c r="CW168" s="96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8"/>
      <c r="DN168" s="96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8"/>
      <c r="EE168" s="74">
        <f t="shared" si="11"/>
        <v>0</v>
      </c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>
        <f t="shared" si="12"/>
        <v>0</v>
      </c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8"/>
    </row>
    <row r="169" spans="1:166" ht="31.5" customHeight="1" x14ac:dyDescent="0.25">
      <c r="A169" s="105" t="s">
        <v>238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70" t="s">
        <v>239</v>
      </c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2"/>
      <c r="BF169" s="24"/>
      <c r="BG169" s="24"/>
      <c r="BH169" s="24"/>
      <c r="BI169" s="24"/>
      <c r="BJ169" s="24"/>
      <c r="BK169" s="73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>
        <f t="shared" si="11"/>
        <v>0</v>
      </c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>
        <f t="shared" si="12"/>
        <v>0</v>
      </c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8"/>
    </row>
    <row r="170" spans="1:166" ht="15" customHeight="1" x14ac:dyDescent="0.25">
      <c r="A170" s="69" t="s">
        <v>240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70" t="s">
        <v>241</v>
      </c>
      <c r="AQ170" s="71"/>
      <c r="AR170" s="71"/>
      <c r="AS170" s="71"/>
      <c r="AT170" s="71"/>
      <c r="AU170" s="71"/>
      <c r="AV170" s="88"/>
      <c r="AW170" s="88"/>
      <c r="AX170" s="88"/>
      <c r="AY170" s="88"/>
      <c r="AZ170" s="88"/>
      <c r="BA170" s="88"/>
      <c r="BB170" s="88"/>
      <c r="BC170" s="88"/>
      <c r="BD170" s="88"/>
      <c r="BE170" s="106"/>
      <c r="BF170" s="107"/>
      <c r="BG170" s="107"/>
      <c r="BH170" s="107"/>
      <c r="BI170" s="107"/>
      <c r="BJ170" s="107"/>
      <c r="BK170" s="108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>
        <f t="shared" si="11"/>
        <v>0</v>
      </c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8"/>
    </row>
    <row r="171" spans="1:166" ht="15" customHeight="1" x14ac:dyDescent="0.25">
      <c r="A171" s="69" t="s">
        <v>242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109"/>
      <c r="AP171" s="23" t="s">
        <v>243</v>
      </c>
      <c r="AQ171" s="24"/>
      <c r="AR171" s="24"/>
      <c r="AS171" s="24"/>
      <c r="AT171" s="24"/>
      <c r="AU171" s="73"/>
      <c r="AV171" s="110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2"/>
      <c r="BL171" s="75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7"/>
      <c r="CF171" s="75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7"/>
      <c r="CW171" s="75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7"/>
      <c r="DN171" s="75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7"/>
      <c r="EE171" s="74">
        <f t="shared" si="11"/>
        <v>0</v>
      </c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8"/>
    </row>
    <row r="172" spans="1:166" ht="31.5" customHeight="1" x14ac:dyDescent="0.25">
      <c r="A172" s="113" t="s">
        <v>244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4"/>
      <c r="AP172" s="70" t="s">
        <v>245</v>
      </c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2"/>
      <c r="BF172" s="24"/>
      <c r="BG172" s="24"/>
      <c r="BH172" s="24"/>
      <c r="BI172" s="24"/>
      <c r="BJ172" s="24"/>
      <c r="BK172" s="73"/>
      <c r="BL172" s="74">
        <v>49748.79</v>
      </c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>
        <v>45420.25</v>
      </c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>
        <f t="shared" si="11"/>
        <v>45420.25</v>
      </c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8"/>
    </row>
    <row r="173" spans="1:166" ht="38.25" customHeight="1" x14ac:dyDescent="0.25">
      <c r="A173" s="113" t="s">
        <v>246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109"/>
      <c r="AP173" s="23" t="s">
        <v>247</v>
      </c>
      <c r="AQ173" s="24"/>
      <c r="AR173" s="24"/>
      <c r="AS173" s="24"/>
      <c r="AT173" s="24"/>
      <c r="AU173" s="73"/>
      <c r="AV173" s="110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2"/>
      <c r="BL173" s="75">
        <v>49748.79</v>
      </c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7"/>
      <c r="CF173" s="75">
        <v>45420.25</v>
      </c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7"/>
      <c r="CW173" s="75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7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>
        <f t="shared" si="11"/>
        <v>45420.25</v>
      </c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8"/>
    </row>
    <row r="174" spans="1:166" ht="36" customHeight="1" x14ac:dyDescent="0.25">
      <c r="A174" s="113" t="s">
        <v>248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109"/>
      <c r="AP174" s="70" t="s">
        <v>249</v>
      </c>
      <c r="AQ174" s="71"/>
      <c r="AR174" s="71"/>
      <c r="AS174" s="71"/>
      <c r="AT174" s="71"/>
      <c r="AU174" s="71"/>
      <c r="AV174" s="88"/>
      <c r="AW174" s="88"/>
      <c r="AX174" s="88"/>
      <c r="AY174" s="88"/>
      <c r="AZ174" s="88"/>
      <c r="BA174" s="88"/>
      <c r="BB174" s="88"/>
      <c r="BC174" s="88"/>
      <c r="BD174" s="88"/>
      <c r="BE174" s="106"/>
      <c r="BF174" s="107"/>
      <c r="BG174" s="107"/>
      <c r="BH174" s="107"/>
      <c r="BI174" s="107"/>
      <c r="BJ174" s="107"/>
      <c r="BK174" s="108"/>
      <c r="BL174" s="74">
        <v>-3617713.39</v>
      </c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>
        <v>-3622041.93</v>
      </c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>
        <f t="shared" si="11"/>
        <v>-3622041.93</v>
      </c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8"/>
    </row>
    <row r="175" spans="1:166" ht="26.25" customHeight="1" x14ac:dyDescent="0.25">
      <c r="A175" s="113" t="s">
        <v>250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109"/>
      <c r="AP175" s="23" t="s">
        <v>251</v>
      </c>
      <c r="AQ175" s="24"/>
      <c r="AR175" s="24"/>
      <c r="AS175" s="24"/>
      <c r="AT175" s="24"/>
      <c r="AU175" s="73"/>
      <c r="AV175" s="110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2"/>
      <c r="BL175" s="75">
        <v>3667462.18</v>
      </c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7"/>
      <c r="CF175" s="75">
        <v>3667462.18</v>
      </c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7"/>
      <c r="CW175" s="75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7"/>
      <c r="DN175" s="75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7"/>
      <c r="EE175" s="74">
        <f t="shared" si="11"/>
        <v>3667462.18</v>
      </c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8"/>
    </row>
    <row r="176" spans="1:166" ht="27.75" customHeight="1" x14ac:dyDescent="0.25">
      <c r="A176" s="113" t="s">
        <v>252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4"/>
      <c r="AP176" s="70" t="s">
        <v>253</v>
      </c>
      <c r="AQ176" s="71"/>
      <c r="AR176" s="71"/>
      <c r="AS176" s="71"/>
      <c r="AT176" s="71"/>
      <c r="AU176" s="71"/>
      <c r="AV176" s="88"/>
      <c r="AW176" s="88"/>
      <c r="AX176" s="88"/>
      <c r="AY176" s="88"/>
      <c r="AZ176" s="88"/>
      <c r="BA176" s="88"/>
      <c r="BB176" s="88"/>
      <c r="BC176" s="88"/>
      <c r="BD176" s="88"/>
      <c r="BE176" s="106"/>
      <c r="BF176" s="107"/>
      <c r="BG176" s="107"/>
      <c r="BH176" s="107"/>
      <c r="BI176" s="107"/>
      <c r="BJ176" s="107"/>
      <c r="BK176" s="108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5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7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>
        <f t="shared" si="11"/>
        <v>0</v>
      </c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8"/>
    </row>
    <row r="177" spans="1:166" ht="24" customHeight="1" x14ac:dyDescent="0.25">
      <c r="A177" s="113" t="s">
        <v>254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109"/>
      <c r="AP177" s="23" t="s">
        <v>255</v>
      </c>
      <c r="AQ177" s="24"/>
      <c r="AR177" s="24"/>
      <c r="AS177" s="24"/>
      <c r="AT177" s="24"/>
      <c r="AU177" s="73"/>
      <c r="AV177" s="110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2"/>
      <c r="BL177" s="75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7"/>
      <c r="CF177" s="75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7"/>
      <c r="CW177" s="75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7"/>
      <c r="DN177" s="75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7"/>
      <c r="EE177" s="74">
        <f t="shared" si="11"/>
        <v>0</v>
      </c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8"/>
    </row>
    <row r="178" spans="1:166" ht="25.5" customHeight="1" x14ac:dyDescent="0.25">
      <c r="A178" s="115" t="s">
        <v>256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7"/>
      <c r="AP178" s="87" t="s">
        <v>257</v>
      </c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106"/>
      <c r="BF178" s="107"/>
      <c r="BG178" s="107"/>
      <c r="BH178" s="107"/>
      <c r="BI178" s="107"/>
      <c r="BJ178" s="107"/>
      <c r="BK178" s="108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118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20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>
        <f t="shared" si="11"/>
        <v>0</v>
      </c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90"/>
    </row>
    <row r="179" spans="1:166" ht="11.2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</row>
    <row r="180" spans="1:166" ht="11.2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</row>
    <row r="181" spans="1:166" ht="11.25" customHeight="1" x14ac:dyDescent="0.25">
      <c r="A181" s="8" t="s">
        <v>258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8"/>
      <c r="AG181" s="8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 t="s">
        <v>259</v>
      </c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</row>
    <row r="182" spans="1:166" ht="11.2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1" t="s">
        <v>260</v>
      </c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8"/>
      <c r="AG182" s="8"/>
      <c r="AH182" s="121" t="s">
        <v>261</v>
      </c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 t="s">
        <v>262</v>
      </c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8"/>
      <c r="DR182" s="8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</row>
    <row r="183" spans="1:166" ht="11.25" customHeight="1" x14ac:dyDescent="0.25">
      <c r="A183" s="8" t="s">
        <v>263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8"/>
      <c r="AG183" s="8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121" t="s">
        <v>260</v>
      </c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4"/>
      <c r="DR183" s="14"/>
      <c r="DS183" s="121" t="s">
        <v>261</v>
      </c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</row>
    <row r="184" spans="1:166" ht="11.2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21" t="s">
        <v>260</v>
      </c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4"/>
      <c r="AG184" s="14"/>
      <c r="AH184" s="121" t="s">
        <v>261</v>
      </c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</row>
    <row r="185" spans="1:166" ht="7.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</row>
    <row r="186" spans="1:166" ht="11.25" customHeight="1" x14ac:dyDescent="0.25">
      <c r="A186" s="123" t="s">
        <v>264</v>
      </c>
      <c r="B186" s="123"/>
      <c r="C186" s="124"/>
      <c r="D186" s="124"/>
      <c r="E186" s="124"/>
      <c r="F186" s="8" t="s">
        <v>264</v>
      </c>
      <c r="G186" s="8"/>
      <c r="H186" s="8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123">
        <v>200</v>
      </c>
      <c r="Z186" s="123"/>
      <c r="AA186" s="123"/>
      <c r="AB186" s="123"/>
      <c r="AC186" s="123"/>
      <c r="AD186" s="122"/>
      <c r="AE186" s="122"/>
      <c r="AF186" s="8"/>
      <c r="AG186" s="8" t="s">
        <v>265</v>
      </c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</row>
    <row r="187" spans="1:166" ht="11.2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8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8"/>
      <c r="CY187" s="8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8"/>
      <c r="DW187" s="8"/>
      <c r="DX187" s="9"/>
      <c r="DY187" s="9"/>
      <c r="DZ187" s="12"/>
      <c r="EA187" s="12"/>
      <c r="EB187" s="12"/>
      <c r="EC187" s="8"/>
      <c r="ED187" s="8"/>
      <c r="EE187" s="8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9"/>
      <c r="EW187" s="9"/>
      <c r="EX187" s="9"/>
      <c r="EY187" s="9"/>
      <c r="EZ187" s="9"/>
      <c r="FA187" s="15"/>
      <c r="FB187" s="15"/>
      <c r="FC187" s="8"/>
      <c r="FD187" s="8"/>
      <c r="FE187" s="8"/>
      <c r="FF187" s="8"/>
      <c r="FG187" s="8"/>
      <c r="FH187" s="8"/>
      <c r="FI187" s="8"/>
      <c r="FJ187" s="8"/>
    </row>
    <row r="188" spans="1:166" ht="9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8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7"/>
      <c r="CY188" s="17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</row>
  </sheetData>
  <mergeCells count="1502">
    <mergeCell ref="AD186:AE186"/>
    <mergeCell ref="A186:B186"/>
    <mergeCell ref="C186:E186"/>
    <mergeCell ref="I186:X186"/>
    <mergeCell ref="Y186:AC186"/>
    <mergeCell ref="DC183:DP183"/>
    <mergeCell ref="DS183:ES183"/>
    <mergeCell ref="DC182:DP182"/>
    <mergeCell ref="DS182:ES182"/>
    <mergeCell ref="R184:AE184"/>
    <mergeCell ref="AH184:BH184"/>
    <mergeCell ref="N181:AE181"/>
    <mergeCell ref="AH181:BH181"/>
    <mergeCell ref="N182:AE182"/>
    <mergeCell ref="AH182:BH182"/>
    <mergeCell ref="R183:AE183"/>
    <mergeCell ref="AH183:BH183"/>
    <mergeCell ref="ET178:FJ178"/>
    <mergeCell ref="A178:AO178"/>
    <mergeCell ref="AP178:AU178"/>
    <mergeCell ref="AV178:BK178"/>
    <mergeCell ref="BL178:CE178"/>
    <mergeCell ref="CF178:CV178"/>
    <mergeCell ref="CW177:DM177"/>
    <mergeCell ref="DN177:ED177"/>
    <mergeCell ref="EE177:ES177"/>
    <mergeCell ref="CW178:DM178"/>
    <mergeCell ref="DN178:ED178"/>
    <mergeCell ref="EE178:ES178"/>
    <mergeCell ref="CW176:DM176"/>
    <mergeCell ref="DN176:ED176"/>
    <mergeCell ref="EE176:ES176"/>
    <mergeCell ref="ET176:FJ176"/>
    <mergeCell ref="A177:AO177"/>
    <mergeCell ref="AP177:AU177"/>
    <mergeCell ref="AV177:BK177"/>
    <mergeCell ref="BL177:CE177"/>
    <mergeCell ref="ET177:FJ177"/>
    <mergeCell ref="CF177:CV177"/>
    <mergeCell ref="A175:AO175"/>
    <mergeCell ref="AP175:AU175"/>
    <mergeCell ref="AV175:BK175"/>
    <mergeCell ref="BL175:CE175"/>
    <mergeCell ref="ET175:FJ175"/>
    <mergeCell ref="A176:AO176"/>
    <mergeCell ref="AP176:AU176"/>
    <mergeCell ref="AV176:BK176"/>
    <mergeCell ref="BL176:CE176"/>
    <mergeCell ref="CF176:CV176"/>
    <mergeCell ref="CW174:DM174"/>
    <mergeCell ref="DN174:ED174"/>
    <mergeCell ref="EE174:ES174"/>
    <mergeCell ref="ET174:FJ174"/>
    <mergeCell ref="CF175:CV175"/>
    <mergeCell ref="CW175:DM175"/>
    <mergeCell ref="DN175:ED175"/>
    <mergeCell ref="EE175:ES175"/>
    <mergeCell ref="A173:AO173"/>
    <mergeCell ref="AP173:AU173"/>
    <mergeCell ref="AV173:BK173"/>
    <mergeCell ref="BL173:CE173"/>
    <mergeCell ref="ET173:FJ173"/>
    <mergeCell ref="A174:AO174"/>
    <mergeCell ref="AP174:AU174"/>
    <mergeCell ref="AV174:BK174"/>
    <mergeCell ref="BL174:CE174"/>
    <mergeCell ref="CF174:CV174"/>
    <mergeCell ref="EE172:ES172"/>
    <mergeCell ref="ET172:FJ172"/>
    <mergeCell ref="CF173:CV173"/>
    <mergeCell ref="CW173:DM173"/>
    <mergeCell ref="DN173:ED173"/>
    <mergeCell ref="EE173:ES173"/>
    <mergeCell ref="CW171:DM171"/>
    <mergeCell ref="DN171:ED171"/>
    <mergeCell ref="EE171:ES171"/>
    <mergeCell ref="A172:AO172"/>
    <mergeCell ref="AP172:AU172"/>
    <mergeCell ref="AV172:BK172"/>
    <mergeCell ref="BL172:CE172"/>
    <mergeCell ref="CF172:CV172"/>
    <mergeCell ref="CW172:DM172"/>
    <mergeCell ref="DN172:ED172"/>
    <mergeCell ref="CW170:DM170"/>
    <mergeCell ref="DN170:ED170"/>
    <mergeCell ref="EE170:ES170"/>
    <mergeCell ref="ET170:FJ170"/>
    <mergeCell ref="ET171:FJ171"/>
    <mergeCell ref="A171:AO171"/>
    <mergeCell ref="AP171:AU171"/>
    <mergeCell ref="AV171:BK171"/>
    <mergeCell ref="BL171:CE171"/>
    <mergeCell ref="CF171:CV171"/>
    <mergeCell ref="CF169:CV169"/>
    <mergeCell ref="CW169:DM169"/>
    <mergeCell ref="DN169:ED169"/>
    <mergeCell ref="EE169:ES169"/>
    <mergeCell ref="ET169:FJ169"/>
    <mergeCell ref="A170:AO170"/>
    <mergeCell ref="AP170:AU170"/>
    <mergeCell ref="AV170:BK170"/>
    <mergeCell ref="BL170:CE170"/>
    <mergeCell ref="CF170:CV170"/>
    <mergeCell ref="A168:AO168"/>
    <mergeCell ref="AP168:AU168"/>
    <mergeCell ref="AV168:BK168"/>
    <mergeCell ref="BL168:CE168"/>
    <mergeCell ref="A169:AO169"/>
    <mergeCell ref="AP169:AU169"/>
    <mergeCell ref="AV169:BK169"/>
    <mergeCell ref="BL169:CE169"/>
    <mergeCell ref="CF167:CV167"/>
    <mergeCell ref="CW167:DM167"/>
    <mergeCell ref="DN167:ED167"/>
    <mergeCell ref="EE167:ES167"/>
    <mergeCell ref="ET167:FJ167"/>
    <mergeCell ref="ET168:FJ168"/>
    <mergeCell ref="CF168:CV168"/>
    <mergeCell ref="CW168:DM168"/>
    <mergeCell ref="DN168:ED168"/>
    <mergeCell ref="EE168:ES168"/>
    <mergeCell ref="A166:AO166"/>
    <mergeCell ref="AP166:AU166"/>
    <mergeCell ref="AV166:BK166"/>
    <mergeCell ref="BL166:CE166"/>
    <mergeCell ref="A167:AO167"/>
    <mergeCell ref="AP167:AU167"/>
    <mergeCell ref="AV167:BK167"/>
    <mergeCell ref="BL167:CE167"/>
    <mergeCell ref="DN165:ED165"/>
    <mergeCell ref="EE165:ES165"/>
    <mergeCell ref="ET165:FJ165"/>
    <mergeCell ref="ET166:FJ166"/>
    <mergeCell ref="CF166:CV166"/>
    <mergeCell ref="CW166:DM166"/>
    <mergeCell ref="DN166:ED166"/>
    <mergeCell ref="EE166:ES166"/>
    <mergeCell ref="A165:AO165"/>
    <mergeCell ref="AP165:AU165"/>
    <mergeCell ref="AV165:BK165"/>
    <mergeCell ref="BL165:CE165"/>
    <mergeCell ref="CF165:CV165"/>
    <mergeCell ref="CW165:DM165"/>
    <mergeCell ref="ET163:FJ163"/>
    <mergeCell ref="A164:AO164"/>
    <mergeCell ref="AP164:AU164"/>
    <mergeCell ref="AV164:BK164"/>
    <mergeCell ref="BL164:CE164"/>
    <mergeCell ref="CF164:CV164"/>
    <mergeCell ref="CW164:DM164"/>
    <mergeCell ref="DN164:ED164"/>
    <mergeCell ref="EE164:ES164"/>
    <mergeCell ref="ET164:FJ164"/>
    <mergeCell ref="CF163:CV163"/>
    <mergeCell ref="CW163:DM163"/>
    <mergeCell ref="DN163:ED163"/>
    <mergeCell ref="EE163:ES163"/>
    <mergeCell ref="A163:AO163"/>
    <mergeCell ref="AP163:AU163"/>
    <mergeCell ref="AV163:BK163"/>
    <mergeCell ref="BL163:CE163"/>
    <mergeCell ref="CF161:ES161"/>
    <mergeCell ref="ET161:FJ162"/>
    <mergeCell ref="CF162:CV162"/>
    <mergeCell ref="CW162:DM162"/>
    <mergeCell ref="DN162:ED162"/>
    <mergeCell ref="EE162:ES162"/>
    <mergeCell ref="EK152:EW152"/>
    <mergeCell ref="EX152:FJ152"/>
    <mergeCell ref="BU152:CG152"/>
    <mergeCell ref="CH152:CW152"/>
    <mergeCell ref="CX152:DJ152"/>
    <mergeCell ref="A161:AO162"/>
    <mergeCell ref="AP161:AU162"/>
    <mergeCell ref="AV161:BK162"/>
    <mergeCell ref="BL161:CE162"/>
    <mergeCell ref="A160:FJ160"/>
    <mergeCell ref="DX152:EJ152"/>
    <mergeCell ref="DK152:DW152"/>
    <mergeCell ref="A152:AJ152"/>
    <mergeCell ref="AK152:AP152"/>
    <mergeCell ref="AQ152:BB152"/>
    <mergeCell ref="BC152:BT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rep:2.55.0.49</dc:description>
  <cp:lastModifiedBy>todk1</cp:lastModifiedBy>
  <dcterms:created xsi:type="dcterms:W3CDTF">2024-02-29T12:37:38Z</dcterms:created>
  <dcterms:modified xsi:type="dcterms:W3CDTF">2024-02-29T12:37:38Z</dcterms:modified>
</cp:coreProperties>
</file>